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nual Calendar 26-27" sheetId="1" r:id="rId5"/>
  </sheets>
  <definedNames>
    <definedName localSheetId="0" name="SelectedYear">'Annual Calendar 26-27'!$M$3</definedName>
  </definedNames>
  <calcPr/>
</workbook>
</file>

<file path=xl/sharedStrings.xml><?xml version="1.0" encoding="utf-8"?>
<sst xmlns="http://schemas.openxmlformats.org/spreadsheetml/2006/main" count="138" uniqueCount="53">
  <si>
    <t>PRUDENTIA ANNUAL CALENDAR 2026-2027</t>
  </si>
  <si>
    <t>Select Year</t>
  </si>
  <si>
    <t>S</t>
  </si>
  <si>
    <t>M</t>
  </si>
  <si>
    <t>T</t>
  </si>
  <si>
    <t>W</t>
  </si>
  <si>
    <t>F</t>
  </si>
  <si>
    <t>Date</t>
  </si>
  <si>
    <t>START/END</t>
  </si>
  <si>
    <t>Classes Begin</t>
  </si>
  <si>
    <t>Classes Resume</t>
  </si>
  <si>
    <t>Classes End</t>
  </si>
  <si>
    <t xml:space="preserve">Date </t>
  </si>
  <si>
    <t>EVENTS</t>
  </si>
  <si>
    <t xml:space="preserve">Parent/Teacher Conference </t>
  </si>
  <si>
    <t>Christmas Celebratio</t>
  </si>
  <si>
    <t>4/TBD</t>
  </si>
  <si>
    <t>Prudentia Classic 5K</t>
  </si>
  <si>
    <t>EOY Celebratio</t>
  </si>
  <si>
    <t>9/3,10/8,11/5</t>
  </si>
  <si>
    <t>Open House</t>
  </si>
  <si>
    <t>HOLIDAYS</t>
  </si>
  <si>
    <t>Labor Day</t>
  </si>
  <si>
    <t>11/23-27</t>
  </si>
  <si>
    <t>Thanksgiving Break</t>
  </si>
  <si>
    <t>12/21-1/11</t>
  </si>
  <si>
    <t>Christmas Break</t>
  </si>
  <si>
    <t>2/8-12</t>
  </si>
  <si>
    <t>Mardi Gras Break</t>
  </si>
  <si>
    <t>3/29-4/2</t>
  </si>
  <si>
    <t>Easter Break</t>
  </si>
  <si>
    <t>TEACHER EVENTS</t>
  </si>
  <si>
    <t>5/17-18</t>
  </si>
  <si>
    <t>Teacher Orientation</t>
  </si>
  <si>
    <t>8/11-12</t>
  </si>
  <si>
    <r>
      <rPr>
        <rFont val="Arial"/>
        <color theme="1"/>
        <sz val="12.0"/>
      </rPr>
      <t xml:space="preserve">Co-Teacher Training </t>
    </r>
    <r>
      <rPr>
        <rFont val="Arial"/>
        <color theme="1"/>
        <sz val="12.0"/>
      </rPr>
      <t>(Parents)</t>
    </r>
  </si>
  <si>
    <t>Teacher In-Service</t>
  </si>
  <si>
    <t>Co-Teacher In-Service</t>
  </si>
  <si>
    <t>Faculty Meeting</t>
  </si>
  <si>
    <t>Teacher Training</t>
  </si>
  <si>
    <t>DATE</t>
  </si>
  <si>
    <t>LAGNIAPPE</t>
  </si>
  <si>
    <t>6/25-27</t>
  </si>
  <si>
    <t xml:space="preserve">ACCS Conference </t>
  </si>
  <si>
    <t>CULTIVATE Conference</t>
  </si>
  <si>
    <t>FIELD TRIPS</t>
  </si>
  <si>
    <t>9/TBD</t>
  </si>
  <si>
    <t>Lafayette Science Museum</t>
  </si>
  <si>
    <t>12/TBD</t>
  </si>
  <si>
    <t>Holiday at the Ranch</t>
  </si>
  <si>
    <t>Feb/TBD</t>
  </si>
  <si>
    <t>Zoosiana Lafayette</t>
  </si>
  <si>
    <t>Reptile Rapsody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</si>
</sst>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MMMM"/>
    <numFmt numFmtId="165" formatCode="DD"/>
    <numFmt numFmtId="166" formatCode="m/d/yy"/>
    <numFmt numFmtId="167" formatCode="m/d"/>
  </numFmts>
  <fonts count="21">
    <font>
      <sz val="10.0"/>
      <color rgb="FF000000"/>
      <name val="Arial"/>
      <scheme val="minor"/>
    </font>
    <font>
      <sz val="28.0"/>
      <color rgb="FF073763"/>
      <name val="Times New Roman"/>
    </font>
    <font>
      <sz val="11.0"/>
      <color rgb="FFF3F3F3"/>
      <name val="Arial"/>
      <scheme val="minor"/>
    </font>
    <font>
      <sz val="11.0"/>
      <color theme="1"/>
      <name val="Arial"/>
      <scheme val="minor"/>
    </font>
    <font>
      <sz val="10.0"/>
      <color rgb="FFFFFFFF"/>
      <name val="Times New Roman"/>
    </font>
    <font>
      <sz val="10.0"/>
      <color rgb="FFF3F3F3"/>
      <name val="Times New Roman"/>
    </font>
    <font>
      <color rgb="FFF3F3F3"/>
      <name val="Arial"/>
      <scheme val="minor"/>
    </font>
    <font>
      <b/>
      <sz val="12.0"/>
      <color rgb="FFFFFFFF"/>
      <name val="Arial"/>
      <scheme val="minor"/>
    </font>
    <font/>
    <font>
      <b/>
      <color rgb="FFFFFFFF"/>
      <name val="Arial"/>
      <scheme val="minor"/>
    </font>
    <font>
      <sz val="12.0"/>
      <color rgb="FF073763"/>
      <name val="Arial"/>
      <scheme val="minor"/>
    </font>
    <font>
      <color theme="1"/>
      <name val="Arial"/>
      <scheme val="minor"/>
    </font>
    <font>
      <sz val="12.0"/>
      <color rgb="FFF3F3F3"/>
      <name val="Arial"/>
      <scheme val="minor"/>
    </font>
    <font>
      <sz val="12.0"/>
      <color rgb="FFFFFFFF"/>
      <name val="Arial"/>
      <scheme val="minor"/>
    </font>
    <font>
      <sz val="12.0"/>
      <color theme="1"/>
      <name val="Arial"/>
      <scheme val="minor"/>
    </font>
    <font>
      <sz val="12.0"/>
      <color rgb="FF000000"/>
      <name val="Arial"/>
      <scheme val="minor"/>
    </font>
    <font>
      <i/>
      <sz val="12.0"/>
      <color theme="1"/>
      <name val="Arial"/>
      <scheme val="minor"/>
    </font>
    <font>
      <b/>
      <sz val="12.0"/>
      <color theme="1"/>
      <name val="Arial"/>
      <scheme val="minor"/>
    </font>
    <font>
      <b/>
      <i/>
      <sz val="12.0"/>
      <color theme="1"/>
      <name val="Arial"/>
      <scheme val="minor"/>
    </font>
    <font>
      <color rgb="FFFFFFFF"/>
      <name val="Arial"/>
      <scheme val="minor"/>
    </font>
    <font>
      <sz val="11.0"/>
      <color rgb="FFFFFFFF"/>
      <name val="Arial"/>
      <scheme val="minor"/>
    </font>
  </fonts>
  <fills count="15">
    <fill>
      <patternFill patternType="none"/>
    </fill>
    <fill>
      <patternFill patternType="lightGray"/>
    </fill>
    <fill>
      <patternFill patternType="solid">
        <fgColor rgb="FF073763"/>
        <bgColor rgb="FF073763"/>
      </patternFill>
    </fill>
    <fill>
      <patternFill patternType="solid">
        <fgColor rgb="FFFFFFFF"/>
        <bgColor rgb="FFFFFFFF"/>
      </patternFill>
    </fill>
    <fill>
      <patternFill patternType="solid">
        <fgColor rgb="FFF1C232"/>
        <bgColor rgb="FFF1C232"/>
      </patternFill>
    </fill>
    <fill>
      <patternFill patternType="solid">
        <fgColor rgb="FF2B9884"/>
        <bgColor rgb="FF2B9884"/>
      </patternFill>
    </fill>
    <fill>
      <patternFill patternType="solid">
        <fgColor theme="6"/>
        <bgColor theme="6"/>
      </patternFill>
    </fill>
    <fill>
      <patternFill patternType="solid">
        <fgColor rgb="FF6FA8DC"/>
        <bgColor rgb="FF6FA8DC"/>
      </patternFill>
    </fill>
    <fill>
      <patternFill patternType="solid">
        <fgColor rgb="FFFEF8E3"/>
        <bgColor rgb="FFFEF8E3"/>
      </patternFill>
    </fill>
    <fill>
      <patternFill patternType="solid">
        <fgColor rgb="FF8E7CC3"/>
        <bgColor rgb="FF8E7CC3"/>
      </patternFill>
    </fill>
    <fill>
      <patternFill patternType="solid">
        <fgColor rgb="FF93C47D"/>
        <bgColor rgb="FF93C47D"/>
      </patternFill>
    </fill>
    <fill>
      <patternFill patternType="solid">
        <fgColor rgb="FFCC0000"/>
        <bgColor rgb="FFCC0000"/>
      </patternFill>
    </fill>
    <fill>
      <patternFill patternType="solid">
        <fgColor rgb="FFCC4125"/>
        <bgColor rgb="FFCC4125"/>
      </patternFill>
    </fill>
    <fill>
      <patternFill patternType="solid">
        <fgColor theme="8"/>
        <bgColor theme="8"/>
      </patternFill>
    </fill>
    <fill>
      <patternFill patternType="solid">
        <fgColor rgb="FF6D9EEB"/>
        <bgColor rgb="FF6D9EEB"/>
      </patternFill>
    </fill>
  </fills>
  <borders count="21">
    <border/>
    <border>
      <left style="thin">
        <color rgb="FFF3F3F3"/>
      </left>
      <top style="thin">
        <color rgb="FFF3F3F3"/>
      </top>
      <bottom style="thin">
        <color rgb="FFF3F3F3"/>
      </bottom>
    </border>
    <border>
      <top style="thin">
        <color rgb="FFF3F3F3"/>
      </top>
      <bottom style="thin">
        <color rgb="FFF3F3F3"/>
      </bottom>
    </border>
    <border>
      <right style="thin">
        <color rgb="FFF3F3F3"/>
      </right>
      <top style="thin">
        <color rgb="FFF3F3F3"/>
      </top>
      <bottom style="thin">
        <color rgb="FFF3F3F3"/>
      </bottom>
    </border>
    <border>
      <left style="thin">
        <color rgb="FFF3F3F3"/>
      </left>
      <right style="thin">
        <color rgb="FFF3F3F3"/>
      </right>
      <top style="thin">
        <color rgb="FFF3F3F3"/>
      </top>
      <bottom style="thin">
        <color rgb="FFF3F3F3"/>
      </bottom>
    </border>
    <border>
      <left style="thin">
        <color rgb="FFF3F3F3"/>
      </left>
      <right style="thin">
        <color rgb="FFF3F3F3"/>
      </right>
      <top style="thin">
        <color rgb="FFF3F3F3"/>
      </top>
    </border>
    <border>
      <left style="thin">
        <color rgb="FF38761D"/>
      </left>
      <right style="thin">
        <color rgb="FF38761D"/>
      </right>
      <top style="thin">
        <color rgb="FF38761D"/>
      </top>
      <bottom style="thin">
        <color rgb="FF38761D"/>
      </bottom>
    </border>
    <border>
      <left style="thin">
        <color rgb="FF38761D"/>
      </left>
      <right style="thin">
        <color rgb="FF38761D"/>
      </right>
      <top style="thin">
        <color rgb="FF38761D"/>
      </top>
    </border>
    <border>
      <left style="thin">
        <color rgb="FFF3F3F3"/>
      </left>
      <right style="thin">
        <color rgb="FFF3F3F3"/>
      </right>
      <top style="thin">
        <color rgb="FFF3F3F3"/>
      </top>
      <bottom style="thin">
        <color rgb="FFEFEFEF"/>
      </bottom>
    </border>
    <border>
      <left style="thin">
        <color rgb="FFF3F3F3"/>
      </left>
      <right style="thin">
        <color rgb="FFF3F3F3"/>
      </right>
      <bottom style="thin">
        <color rgb="FFEFEFEF"/>
      </bottom>
    </border>
    <border>
      <left style="thin">
        <color rgb="FFF3F3F3"/>
      </left>
      <top style="thin">
        <color rgb="FFF3F3F3"/>
      </top>
    </border>
    <border>
      <top style="thin">
        <color rgb="FF38761D"/>
      </top>
    </border>
    <border>
      <right style="thin">
        <color rgb="FFF3F3F3"/>
      </right>
    </border>
    <border>
      <top style="thin">
        <color rgb="FFF3F3F3"/>
      </top>
    </border>
    <border>
      <left style="thin">
        <color rgb="FFFBBC04"/>
      </left>
      <right style="thin">
        <color rgb="FFFBBC04"/>
      </right>
      <top style="thin">
        <color rgb="FFFBBC04"/>
      </top>
      <bottom style="thin">
        <color rgb="FFFBBC04"/>
      </bottom>
    </border>
    <border>
      <left style="thin">
        <color rgb="FFF3F3F3"/>
      </left>
      <right style="thin">
        <color rgb="FFF3F3F3"/>
      </right>
      <bottom style="thin">
        <color rgb="FFF3F3F3"/>
      </bottom>
    </border>
    <border>
      <top style="thin">
        <color rgb="FFEFEFEF"/>
      </top>
    </border>
    <border>
      <left style="thin">
        <color rgb="FF3D85C6"/>
      </left>
      <right style="thin">
        <color rgb="FF3D85C6"/>
      </right>
      <top style="thin">
        <color rgb="FF3D85C6"/>
      </top>
      <bottom style="thin">
        <color rgb="FF3D85C6"/>
      </bottom>
    </border>
    <border>
      <left style="thin">
        <color rgb="FFFBBC04"/>
      </left>
      <right style="thin">
        <color rgb="FFFBBC04"/>
      </right>
      <bottom style="thin">
        <color rgb="FFFBBC04"/>
      </bottom>
    </border>
    <border>
      <right style="thin">
        <color rgb="FFF3F3F3"/>
      </right>
      <bottom style="thin">
        <color rgb="FFF3F3F3"/>
      </bottom>
    </border>
    <border>
      <left style="thick">
        <color rgb="FF8E7CC3"/>
      </left>
      <right style="thick">
        <color rgb="FF8E7CC3"/>
      </right>
      <top style="thick">
        <color rgb="FF8E7CC3"/>
      </top>
      <bottom style="thick">
        <color rgb="FF8E7CC3"/>
      </bottom>
    </border>
  </borders>
  <cellStyleXfs count="1">
    <xf borderId="0" fillId="0" fontId="0" numFmtId="0" applyAlignment="1" applyFont="1"/>
  </cellStyleXfs>
  <cellXfs count="8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6" numFmtId="0" xfId="0" applyAlignment="1" applyFont="1">
      <alignment readingOrder="0"/>
    </xf>
    <xf borderId="1" fillId="2" fontId="7" numFmtId="164" xfId="0" applyAlignment="1" applyBorder="1" applyFill="1" applyFont="1" applyNumberFormat="1">
      <alignment horizontal="center" readingOrder="0"/>
    </xf>
    <xf borderId="2" fillId="0" fontId="8" numFmtId="0" xfId="0" applyBorder="1" applyFont="1"/>
    <xf borderId="3" fillId="0" fontId="8" numFmtId="0" xfId="0" applyBorder="1" applyFont="1"/>
    <xf borderId="0" fillId="3" fontId="9" numFmtId="0" xfId="0" applyAlignment="1" applyFill="1" applyFont="1">
      <alignment horizontal="center" readingOrder="0" vertical="center"/>
    </xf>
    <xf borderId="4" fillId="4" fontId="10" numFmtId="0" xfId="0" applyAlignment="1" applyBorder="1" applyFill="1" applyFont="1">
      <alignment readingOrder="0"/>
    </xf>
    <xf borderId="0" fillId="3" fontId="11" numFmtId="0" xfId="0" applyFont="1"/>
    <xf borderId="0" fillId="3" fontId="11" numFmtId="0" xfId="0" applyAlignment="1" applyFont="1">
      <alignment horizontal="center" readingOrder="0"/>
    </xf>
    <xf borderId="4" fillId="3" fontId="12" numFmtId="165" xfId="0" applyBorder="1" applyFont="1" applyNumberFormat="1"/>
    <xf borderId="4" fillId="3" fontId="10" numFmtId="165" xfId="0" applyBorder="1" applyFont="1" applyNumberFormat="1"/>
    <xf borderId="0" fillId="5" fontId="13" numFmtId="0" xfId="0" applyAlignment="1" applyFill="1" applyFont="1">
      <alignment horizontal="center" readingOrder="0" vertical="center"/>
    </xf>
    <xf borderId="4" fillId="6" fontId="10" numFmtId="165" xfId="0" applyBorder="1" applyFill="1" applyFont="1" applyNumberFormat="1"/>
    <xf borderId="0" fillId="3" fontId="10" numFmtId="166" xfId="0" applyAlignment="1" applyFont="1" applyNumberFormat="1">
      <alignment horizontal="center" readingOrder="0" vertical="center"/>
    </xf>
    <xf borderId="0" fillId="3" fontId="10" numFmtId="0" xfId="0" applyAlignment="1" applyFont="1">
      <alignment horizontal="center" readingOrder="0" vertical="center"/>
    </xf>
    <xf borderId="4" fillId="7" fontId="13" numFmtId="165" xfId="0" applyBorder="1" applyFill="1" applyFont="1" applyNumberFormat="1"/>
    <xf borderId="0" fillId="3" fontId="11" numFmtId="0" xfId="0" applyAlignment="1" applyFont="1">
      <alignment horizontal="center"/>
    </xf>
    <xf borderId="5" fillId="3" fontId="10" numFmtId="165" xfId="0" applyBorder="1" applyFont="1" applyNumberFormat="1"/>
    <xf borderId="0" fillId="8" fontId="10" numFmtId="166" xfId="0" applyAlignment="1" applyFill="1" applyFont="1" applyNumberFormat="1">
      <alignment horizontal="center" readingOrder="0" vertical="center"/>
    </xf>
    <xf borderId="0" fillId="8" fontId="10" numFmtId="0" xfId="0" applyAlignment="1" applyFont="1">
      <alignment horizontal="center" readingOrder="0" vertical="center"/>
    </xf>
    <xf borderId="5" fillId="6" fontId="10" numFmtId="165" xfId="0" applyBorder="1" applyFont="1" applyNumberFormat="1"/>
    <xf borderId="5" fillId="9" fontId="13" numFmtId="165" xfId="0" applyBorder="1" applyFill="1" applyFont="1" applyNumberFormat="1"/>
    <xf borderId="1" fillId="3" fontId="10" numFmtId="165" xfId="0" applyBorder="1" applyFont="1" applyNumberFormat="1"/>
    <xf borderId="6" fillId="10" fontId="13" numFmtId="165" xfId="0" applyBorder="1" applyFill="1" applyFont="1" applyNumberFormat="1"/>
    <xf borderId="7" fillId="11" fontId="13" numFmtId="165" xfId="0" applyBorder="1" applyFill="1" applyFont="1" applyNumberFormat="1"/>
    <xf borderId="6" fillId="11" fontId="13" numFmtId="165" xfId="0" applyBorder="1" applyFont="1" applyNumberFormat="1"/>
    <xf borderId="3" fillId="3" fontId="10" numFmtId="165" xfId="0" applyBorder="1" applyFont="1" applyNumberFormat="1"/>
    <xf borderId="8" fillId="3" fontId="10" numFmtId="165" xfId="0" applyBorder="1" applyFont="1" applyNumberFormat="1"/>
    <xf borderId="8" fillId="0" fontId="12" numFmtId="165" xfId="0" applyBorder="1" applyFont="1" applyNumberFormat="1"/>
    <xf borderId="9" fillId="0" fontId="12" numFmtId="165" xfId="0" applyBorder="1" applyFont="1" applyNumberFormat="1"/>
    <xf borderId="0" fillId="3" fontId="14" numFmtId="0" xfId="0" applyFont="1"/>
    <xf borderId="10" fillId="3" fontId="10" numFmtId="165" xfId="0" applyBorder="1" applyFont="1" applyNumberFormat="1"/>
    <xf borderId="11" fillId="11" fontId="13" numFmtId="165" xfId="0" applyBorder="1" applyFont="1" applyNumberFormat="1"/>
    <xf borderId="12" fillId="3" fontId="12" numFmtId="165" xfId="0" applyBorder="1" applyFont="1" applyNumberFormat="1"/>
    <xf borderId="5" fillId="3" fontId="12" numFmtId="165" xfId="0" applyBorder="1" applyFont="1" applyNumberFormat="1"/>
    <xf borderId="0" fillId="3" fontId="13" numFmtId="165" xfId="0" applyFont="1" applyNumberFormat="1"/>
    <xf borderId="0" fillId="9" fontId="13" numFmtId="0" xfId="0" applyAlignment="1" applyFont="1">
      <alignment horizontal="center" readingOrder="0" vertical="center"/>
    </xf>
    <xf borderId="13" fillId="3" fontId="13" numFmtId="165" xfId="0" applyBorder="1" applyFont="1" applyNumberFormat="1"/>
    <xf borderId="0" fillId="0" fontId="14" numFmtId="0" xfId="0" applyFont="1"/>
    <xf borderId="0" fillId="8" fontId="15" numFmtId="167" xfId="0" applyAlignment="1" applyFont="1" applyNumberFormat="1">
      <alignment horizontal="center" readingOrder="0" vertical="center"/>
    </xf>
    <xf borderId="0" fillId="8" fontId="14" numFmtId="0" xfId="0" applyAlignment="1" applyFont="1">
      <alignment horizontal="center" readingOrder="0" vertical="center"/>
    </xf>
    <xf borderId="0" fillId="3" fontId="15" numFmtId="167" xfId="0" applyAlignment="1" applyFont="1" applyNumberFormat="1">
      <alignment horizontal="center" readingOrder="0" vertical="center"/>
    </xf>
    <xf borderId="0" fillId="3" fontId="15" numFmtId="0" xfId="0" applyAlignment="1" applyFont="1">
      <alignment horizontal="center" readingOrder="0" vertical="center"/>
    </xf>
    <xf borderId="0" fillId="3" fontId="16" numFmtId="0" xfId="0" applyAlignment="1" applyFont="1">
      <alignment horizontal="center" readingOrder="0" vertical="center"/>
    </xf>
    <xf borderId="4" fillId="11" fontId="13" numFmtId="165" xfId="0" applyBorder="1" applyFont="1" applyNumberFormat="1"/>
    <xf borderId="0" fillId="8" fontId="15" numFmtId="0" xfId="0" applyAlignment="1" applyFont="1">
      <alignment horizontal="center" readingOrder="0" vertical="center"/>
    </xf>
    <xf borderId="5" fillId="11" fontId="13" numFmtId="165" xfId="0" applyBorder="1" applyFont="1" applyNumberFormat="1"/>
    <xf borderId="0" fillId="3" fontId="14" numFmtId="0" xfId="0" applyAlignment="1" applyFont="1">
      <alignment readingOrder="0"/>
    </xf>
    <xf borderId="0" fillId="3" fontId="14" numFmtId="0" xfId="0" applyAlignment="1" applyFont="1">
      <alignment horizontal="left" readingOrder="0"/>
    </xf>
    <xf borderId="14" fillId="5" fontId="13" numFmtId="165" xfId="0" applyBorder="1" applyFont="1" applyNumberFormat="1"/>
    <xf borderId="15" fillId="6" fontId="10" numFmtId="165" xfId="0" applyBorder="1" applyFont="1" applyNumberFormat="1"/>
    <xf borderId="0" fillId="12" fontId="13" numFmtId="0" xfId="0" applyAlignment="1" applyFill="1" applyFont="1">
      <alignment horizontal="center" readingOrder="0" vertical="center"/>
    </xf>
    <xf borderId="16" fillId="3" fontId="13" numFmtId="165" xfId="0" applyBorder="1" applyFont="1" applyNumberFormat="1"/>
    <xf borderId="0" fillId="8" fontId="14" numFmtId="167" xfId="0" applyAlignment="1" applyFont="1" applyNumberFormat="1">
      <alignment horizontal="center" readingOrder="0" vertical="center"/>
    </xf>
    <xf borderId="4" fillId="3" fontId="14" numFmtId="165" xfId="0" applyBorder="1" applyFont="1" applyNumberFormat="1"/>
    <xf borderId="0" fillId="3" fontId="14" numFmtId="0" xfId="0" applyAlignment="1" applyFont="1">
      <alignment horizontal="center" readingOrder="0" vertical="center"/>
    </xf>
    <xf borderId="5" fillId="4" fontId="10" numFmtId="0" xfId="0" applyAlignment="1" applyBorder="1" applyFont="1">
      <alignment readingOrder="0"/>
    </xf>
    <xf borderId="1" fillId="3" fontId="12" numFmtId="165" xfId="0" applyBorder="1" applyFont="1" applyNumberFormat="1"/>
    <xf borderId="15" fillId="3" fontId="10" numFmtId="165" xfId="0" applyBorder="1" applyFont="1" applyNumberFormat="1"/>
    <xf borderId="0" fillId="3" fontId="17" numFmtId="0" xfId="0" applyAlignment="1" applyFont="1">
      <alignment horizontal="center" vertical="center"/>
    </xf>
    <xf borderId="0" fillId="3" fontId="17" numFmtId="0" xfId="0" applyAlignment="1" applyFont="1">
      <alignment horizontal="center" readingOrder="0" vertical="center"/>
    </xf>
    <xf borderId="17" fillId="7" fontId="13" numFmtId="165" xfId="0" applyBorder="1" applyFont="1" applyNumberFormat="1"/>
    <xf borderId="0" fillId="7" fontId="13" numFmtId="0" xfId="0" applyAlignment="1" applyFont="1">
      <alignment horizontal="center" readingOrder="0" vertical="center"/>
    </xf>
    <xf borderId="18" fillId="5" fontId="13" numFmtId="165" xfId="0" applyBorder="1" applyFont="1" applyNumberFormat="1"/>
    <xf borderId="19" fillId="3" fontId="10" numFmtId="165" xfId="0" applyBorder="1" applyFont="1" applyNumberFormat="1"/>
    <xf borderId="0" fillId="3" fontId="18" numFmtId="0" xfId="0" applyAlignment="1" applyFont="1">
      <alignment horizontal="center" readingOrder="0" vertical="center"/>
    </xf>
    <xf borderId="0" fillId="3" fontId="14" numFmtId="167" xfId="0" applyAlignment="1" applyFont="1" applyNumberFormat="1">
      <alignment horizontal="center" readingOrder="0" vertical="center"/>
    </xf>
    <xf borderId="0" fillId="10" fontId="13" numFmtId="0" xfId="0" applyAlignment="1" applyFont="1">
      <alignment horizontal="center" readingOrder="0" vertical="center"/>
    </xf>
    <xf borderId="4" fillId="9" fontId="13" numFmtId="165" xfId="0" applyBorder="1" applyFont="1" applyNumberFormat="1"/>
    <xf borderId="0" fillId="3" fontId="14" numFmtId="166" xfId="0" applyAlignment="1" applyFont="1" applyNumberFormat="1">
      <alignment horizontal="center" readingOrder="0" vertical="center"/>
    </xf>
    <xf borderId="0" fillId="0" fontId="6" numFmtId="0" xfId="0" applyFont="1"/>
    <xf borderId="0" fillId="13" fontId="13" numFmtId="0" xfId="0" applyAlignment="1" applyFill="1" applyFont="1">
      <alignment horizontal="center" readingOrder="0" vertical="center"/>
    </xf>
    <xf borderId="0" fillId="8" fontId="14" numFmtId="0" xfId="0" applyAlignment="1" applyFont="1">
      <alignment horizontal="center" readingOrder="0"/>
    </xf>
    <xf borderId="0" fillId="3" fontId="14" numFmtId="0" xfId="0" applyAlignment="1" applyFont="1">
      <alignment horizontal="center" readingOrder="0"/>
    </xf>
    <xf borderId="0" fillId="3" fontId="14" numFmtId="167" xfId="0" applyAlignment="1" applyFont="1" applyNumberFormat="1">
      <alignment horizontal="center" readingOrder="0"/>
    </xf>
    <xf borderId="0" fillId="3" fontId="11" numFmtId="0" xfId="0" applyAlignment="1" applyFont="1">
      <alignment horizontal="center" readingOrder="0"/>
    </xf>
    <xf borderId="5" fillId="13" fontId="10" numFmtId="165" xfId="0" applyBorder="1" applyFont="1" applyNumberFormat="1"/>
    <xf borderId="20" fillId="5" fontId="13" numFmtId="165" xfId="0" applyBorder="1" applyFont="1" applyNumberFormat="1"/>
    <xf borderId="1" fillId="14" fontId="13" numFmtId="165" xfId="0" applyBorder="1" applyFill="1" applyFont="1" applyNumberFormat="1"/>
    <xf borderId="0" fillId="14" fontId="13" numFmtId="165" xfId="0" applyFont="1" applyNumberFormat="1"/>
    <xf borderId="15" fillId="0" fontId="15" numFmtId="165" xfId="0" applyBorder="1" applyFont="1" applyNumberFormat="1"/>
    <xf borderId="0" fillId="0" fontId="19" numFmtId="0" xfId="0" applyFont="1"/>
    <xf borderId="13" fillId="3" fontId="20" numFmtId="165" xfId="0" applyBorder="1" applyFont="1" applyNumberForma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F7CB4D"/>
          <bgColor rgb="FFF7CB4D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EF8E3"/>
          <bgColor rgb="FFFEF8E3"/>
        </patternFill>
      </fill>
      <border/>
    </dxf>
  </dxfs>
  <tableStyles count="1">
    <tableStyle count="3" pivot="0" name="Annual Calendar 26-27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AC5:AD39" displayName="Table_1" name="Table_1" id="1">
  <tableColumns count="2">
    <tableColumn name="Column1" id="1"/>
    <tableColumn name="Column2" id="2"/>
  </tableColumns>
  <tableStyleInfo name="Annual Calendar 26-27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showGridLines="0" workbookViewId="0"/>
  </sheetViews>
  <sheetFormatPr customHeight="1" defaultColWidth="12.63" defaultRowHeight="15.75"/>
  <cols>
    <col customWidth="1" min="1" max="1" width="4.13"/>
    <col customWidth="1" min="2" max="23" width="5.38"/>
    <col customWidth="1" min="24" max="28" width="5.5"/>
    <col customWidth="1" min="29" max="29" width="5.38"/>
    <col customWidth="1" min="30" max="30" width="4.63"/>
    <col customWidth="1" min="31" max="52" width="4.13"/>
  </cols>
  <sheetData>
    <row r="1">
      <c r="B1" s="1" t="s">
        <v>0</v>
      </c>
    </row>
    <row r="3">
      <c r="B3" s="2" t="b">
        <f>MONTH($B$5)&lt;&gt;MONTH(B7)</f>
        <v>1</v>
      </c>
      <c r="C3" s="3"/>
      <c r="D3" s="3"/>
      <c r="E3" s="3"/>
      <c r="F3" s="3"/>
      <c r="G3" s="3"/>
      <c r="H3" s="3"/>
      <c r="I3" s="4"/>
      <c r="J3" s="5" t="s">
        <v>1</v>
      </c>
      <c r="M3" s="6">
        <v>2026.0</v>
      </c>
    </row>
    <row r="4">
      <c r="B4" s="3"/>
      <c r="C4" s="3"/>
      <c r="D4" s="3"/>
      <c r="E4" s="3"/>
      <c r="F4" s="3"/>
      <c r="G4" s="3"/>
      <c r="H4" s="3"/>
      <c r="R4" s="3"/>
      <c r="S4" s="3"/>
      <c r="T4" s="3"/>
      <c r="U4" s="3"/>
      <c r="V4" s="3"/>
      <c r="W4" s="3"/>
      <c r="X4" s="3"/>
    </row>
    <row r="5">
      <c r="B5" s="7">
        <f>DATEVALUE(CONCAT("6/1/",'Annual Calendar 26-27'!SelectedYear))</f>
        <v>46174</v>
      </c>
      <c r="C5" s="8"/>
      <c r="D5" s="8"/>
      <c r="E5" s="8"/>
      <c r="F5" s="8"/>
      <c r="G5" s="8"/>
      <c r="H5" s="9"/>
      <c r="R5" s="7">
        <f>Datevalue((CONCAT("12/1/",'Annual Calendar 26-27'!SelectedYear)))</f>
        <v>46357</v>
      </c>
      <c r="S5" s="8"/>
      <c r="T5" s="8"/>
      <c r="U5" s="8"/>
      <c r="V5" s="8"/>
      <c r="W5" s="8"/>
      <c r="X5" s="9"/>
      <c r="AC5" s="10"/>
      <c r="AD5" s="10"/>
    </row>
    <row r="6">
      <c r="B6" s="11" t="s">
        <v>2</v>
      </c>
      <c r="C6" s="11" t="s">
        <v>3</v>
      </c>
      <c r="D6" s="11" t="s">
        <v>4</v>
      </c>
      <c r="E6" s="11" t="s">
        <v>5</v>
      </c>
      <c r="F6" s="11" t="s">
        <v>4</v>
      </c>
      <c r="G6" s="11" t="s">
        <v>6</v>
      </c>
      <c r="H6" s="11" t="s">
        <v>2</v>
      </c>
      <c r="R6" s="11" t="s">
        <v>2</v>
      </c>
      <c r="S6" s="11" t="s">
        <v>3</v>
      </c>
      <c r="T6" s="11" t="s">
        <v>4</v>
      </c>
      <c r="U6" s="11" t="s">
        <v>5</v>
      </c>
      <c r="V6" s="11" t="s">
        <v>4</v>
      </c>
      <c r="W6" s="11" t="s">
        <v>6</v>
      </c>
      <c r="X6" s="11" t="s">
        <v>2</v>
      </c>
      <c r="AC6" s="12"/>
      <c r="AD6" s="13"/>
    </row>
    <row r="7">
      <c r="B7" s="14">
        <f t="array" ref="B7:H12">SEQUENCE(6,7,B5-WEEKDAY(B5)+1)</f>
        <v>46173</v>
      </c>
      <c r="C7" s="15">
        <v>46174.0</v>
      </c>
      <c r="D7" s="15">
        <v>46175.0</v>
      </c>
      <c r="E7" s="15">
        <v>46176.0</v>
      </c>
      <c r="F7" s="15">
        <v>46177.0</v>
      </c>
      <c r="G7" s="15">
        <v>46178.0</v>
      </c>
      <c r="H7" s="15">
        <v>46179.0</v>
      </c>
      <c r="J7" s="16" t="s">
        <v>7</v>
      </c>
      <c r="L7" s="16" t="s">
        <v>8</v>
      </c>
      <c r="R7" s="14">
        <f t="array" ref="R7:X12">SEQUENCE(6,7,R5-WEEKDAY(R5)+1)</f>
        <v>46355</v>
      </c>
      <c r="S7" s="14">
        <v>46356.0</v>
      </c>
      <c r="T7" s="17">
        <v>46357.0</v>
      </c>
      <c r="U7" s="15">
        <v>46358.0</v>
      </c>
      <c r="V7" s="17">
        <v>46359.0</v>
      </c>
      <c r="W7" s="15">
        <v>46360.0</v>
      </c>
      <c r="X7" s="15">
        <v>46361.0</v>
      </c>
      <c r="AC7" s="12"/>
      <c r="AD7" s="13"/>
    </row>
    <row r="8">
      <c r="B8" s="15">
        <v>46180.0</v>
      </c>
      <c r="C8" s="15">
        <v>46181.0</v>
      </c>
      <c r="D8" s="15">
        <v>46182.0</v>
      </c>
      <c r="E8" s="15">
        <v>46183.0</v>
      </c>
      <c r="F8" s="15">
        <v>46184.0</v>
      </c>
      <c r="G8" s="15">
        <v>46185.0</v>
      </c>
      <c r="H8" s="15">
        <v>46186.0</v>
      </c>
      <c r="J8" s="18">
        <v>46252.0</v>
      </c>
      <c r="L8" s="19" t="s">
        <v>9</v>
      </c>
      <c r="R8" s="15">
        <v>46362.0</v>
      </c>
      <c r="S8" s="15">
        <v>46363.0</v>
      </c>
      <c r="T8" s="17">
        <v>46364.0</v>
      </c>
      <c r="U8" s="20">
        <v>46365.0</v>
      </c>
      <c r="V8" s="17">
        <v>46366.0</v>
      </c>
      <c r="W8" s="15">
        <v>46367.0</v>
      </c>
      <c r="X8" s="15">
        <v>46368.0</v>
      </c>
      <c r="AC8" s="12"/>
      <c r="AD8" s="21"/>
    </row>
    <row r="9">
      <c r="B9" s="15">
        <v>46187.0</v>
      </c>
      <c r="C9" s="15">
        <v>46188.0</v>
      </c>
      <c r="D9" s="15">
        <v>46189.0</v>
      </c>
      <c r="E9" s="15">
        <v>46190.0</v>
      </c>
      <c r="F9" s="22">
        <v>46191.0</v>
      </c>
      <c r="G9" s="22">
        <v>46192.0</v>
      </c>
      <c r="H9" s="22">
        <v>46193.0</v>
      </c>
      <c r="J9" s="23">
        <v>46399.0</v>
      </c>
      <c r="L9" s="24" t="s">
        <v>10</v>
      </c>
      <c r="R9" s="15">
        <v>46369.0</v>
      </c>
      <c r="S9" s="22">
        <v>46370.0</v>
      </c>
      <c r="T9" s="25">
        <v>46371.0</v>
      </c>
      <c r="U9" s="22">
        <v>46372.0</v>
      </c>
      <c r="V9" s="26">
        <v>46373.0</v>
      </c>
      <c r="W9" s="22">
        <v>46374.0</v>
      </c>
      <c r="X9" s="15">
        <v>46375.0</v>
      </c>
      <c r="AC9" s="12"/>
      <c r="AD9" s="21"/>
    </row>
    <row r="10">
      <c r="B10" s="15">
        <v>46194.0</v>
      </c>
      <c r="C10" s="15">
        <v>46195.0</v>
      </c>
      <c r="D10" s="15">
        <v>46196.0</v>
      </c>
      <c r="E10" s="27">
        <v>46197.0</v>
      </c>
      <c r="F10" s="28">
        <v>46198.0</v>
      </c>
      <c r="G10" s="28">
        <v>46199.0</v>
      </c>
      <c r="H10" s="28">
        <v>46200.0</v>
      </c>
      <c r="J10" s="18">
        <v>46520.0</v>
      </c>
      <c r="L10" s="19" t="s">
        <v>11</v>
      </c>
      <c r="R10" s="27">
        <v>46376.0</v>
      </c>
      <c r="S10" s="29">
        <v>46377.0</v>
      </c>
      <c r="T10" s="29">
        <v>46378.0</v>
      </c>
      <c r="U10" s="29">
        <v>46379.0</v>
      </c>
      <c r="V10" s="29">
        <v>46380.0</v>
      </c>
      <c r="W10" s="30">
        <v>46381.0</v>
      </c>
      <c r="X10" s="31">
        <v>46382.0</v>
      </c>
      <c r="AC10" s="12"/>
      <c r="AD10" s="21"/>
    </row>
    <row r="11">
      <c r="B11" s="32">
        <v>46201.0</v>
      </c>
      <c r="C11" s="32">
        <v>46202.0</v>
      </c>
      <c r="D11" s="32">
        <v>46203.0</v>
      </c>
      <c r="E11" s="33">
        <v>46204.0</v>
      </c>
      <c r="F11" s="34">
        <v>46205.0</v>
      </c>
      <c r="G11" s="34">
        <v>46206.0</v>
      </c>
      <c r="H11" s="34">
        <v>46207.0</v>
      </c>
      <c r="J11" s="35"/>
      <c r="K11" s="35"/>
      <c r="L11" s="35"/>
      <c r="M11" s="35"/>
      <c r="N11" s="35"/>
      <c r="O11" s="35"/>
      <c r="P11" s="35"/>
      <c r="R11" s="36">
        <v>46383.0</v>
      </c>
      <c r="S11" s="37">
        <v>46384.0</v>
      </c>
      <c r="T11" s="37">
        <v>46385.0</v>
      </c>
      <c r="U11" s="37">
        <v>46386.0</v>
      </c>
      <c r="V11" s="37">
        <v>46387.0</v>
      </c>
      <c r="W11" s="38">
        <v>46388.0</v>
      </c>
      <c r="X11" s="39">
        <v>46389.0</v>
      </c>
      <c r="AC11" s="12"/>
      <c r="AD11" s="21"/>
    </row>
    <row r="12">
      <c r="B12" s="40">
        <v>46208.0</v>
      </c>
      <c r="C12" s="40">
        <v>46209.0</v>
      </c>
      <c r="D12" s="40">
        <v>46210.0</v>
      </c>
      <c r="E12" s="40">
        <v>46211.0</v>
      </c>
      <c r="F12" s="40">
        <v>46212.0</v>
      </c>
      <c r="G12" s="40">
        <v>46213.0</v>
      </c>
      <c r="H12" s="40">
        <v>46214.0</v>
      </c>
      <c r="J12" s="41" t="s">
        <v>12</v>
      </c>
      <c r="L12" s="41" t="s">
        <v>13</v>
      </c>
      <c r="R12" s="42">
        <v>46390.0</v>
      </c>
      <c r="S12" s="40">
        <v>46391.0</v>
      </c>
      <c r="T12" s="40">
        <v>46392.0</v>
      </c>
      <c r="U12" s="40">
        <v>46393.0</v>
      </c>
      <c r="V12" s="40">
        <v>46394.0</v>
      </c>
      <c r="W12" s="42">
        <v>46395.0</v>
      </c>
      <c r="X12" s="42">
        <v>46396.0</v>
      </c>
      <c r="AC12" s="12"/>
      <c r="AD12" s="21"/>
    </row>
    <row r="13">
      <c r="B13" s="43"/>
      <c r="C13" s="43"/>
      <c r="D13" s="43"/>
      <c r="E13" s="43"/>
      <c r="F13" s="43"/>
      <c r="G13" s="43"/>
      <c r="H13" s="43"/>
      <c r="J13" s="44">
        <v>46318.0</v>
      </c>
      <c r="L13" s="45" t="s">
        <v>14</v>
      </c>
      <c r="R13" s="43"/>
      <c r="S13" s="43"/>
      <c r="T13" s="43"/>
      <c r="U13" s="43"/>
      <c r="V13" s="43"/>
      <c r="W13" s="43"/>
      <c r="X13" s="43"/>
      <c r="AC13" s="12"/>
      <c r="AD13" s="21"/>
    </row>
    <row r="14">
      <c r="B14" s="7">
        <f>Datevalue((CONCAT("7/1/",'Annual Calendar 26-27'!SelectedYear)))</f>
        <v>46204</v>
      </c>
      <c r="C14" s="8"/>
      <c r="D14" s="8"/>
      <c r="E14" s="8"/>
      <c r="F14" s="8"/>
      <c r="G14" s="8"/>
      <c r="H14" s="9"/>
      <c r="J14" s="46">
        <v>46373.0</v>
      </c>
      <c r="L14" s="47" t="s">
        <v>15</v>
      </c>
      <c r="R14" s="7">
        <f>Datevalue((CONCAT("1/1/",'Annual Calendar 26-27'!SelectedYear)))</f>
        <v>46023</v>
      </c>
      <c r="S14" s="8"/>
      <c r="T14" s="8"/>
      <c r="U14" s="8"/>
      <c r="V14" s="8"/>
      <c r="W14" s="8"/>
      <c r="X14" s="9"/>
      <c r="AC14" s="12"/>
      <c r="AD14" s="21"/>
    </row>
    <row r="15">
      <c r="B15" s="11" t="s">
        <v>2</v>
      </c>
      <c r="C15" s="11" t="s">
        <v>3</v>
      </c>
      <c r="D15" s="11" t="s">
        <v>4</v>
      </c>
      <c r="E15" s="11" t="s">
        <v>5</v>
      </c>
      <c r="F15" s="11" t="s">
        <v>4</v>
      </c>
      <c r="G15" s="11" t="s">
        <v>6</v>
      </c>
      <c r="H15" s="11" t="s">
        <v>2</v>
      </c>
      <c r="J15" s="44">
        <v>46100.0</v>
      </c>
      <c r="L15" s="45" t="s">
        <v>14</v>
      </c>
      <c r="R15" s="11" t="s">
        <v>2</v>
      </c>
      <c r="S15" s="11" t="s">
        <v>3</v>
      </c>
      <c r="T15" s="11" t="s">
        <v>4</v>
      </c>
      <c r="U15" s="11" t="s">
        <v>5</v>
      </c>
      <c r="V15" s="11" t="s">
        <v>4</v>
      </c>
      <c r="W15" s="11" t="s">
        <v>6</v>
      </c>
      <c r="X15" s="11" t="s">
        <v>2</v>
      </c>
      <c r="AC15" s="12"/>
      <c r="AD15" s="21"/>
    </row>
    <row r="16">
      <c r="B16" s="14">
        <f t="array" ref="B16:H21">SEQUENCE(6,7,B14-WEEKDAY(B14)+1)</f>
        <v>46201</v>
      </c>
      <c r="C16" s="14">
        <v>46202.0</v>
      </c>
      <c r="D16" s="14">
        <v>46203.0</v>
      </c>
      <c r="E16" s="15">
        <v>46204.0</v>
      </c>
      <c r="F16" s="15">
        <v>46205.0</v>
      </c>
      <c r="G16" s="15">
        <v>46206.0</v>
      </c>
      <c r="H16" s="15">
        <v>46207.0</v>
      </c>
      <c r="J16" s="48" t="s">
        <v>16</v>
      </c>
      <c r="L16" s="48" t="s">
        <v>17</v>
      </c>
      <c r="R16" s="14">
        <f t="array" ref="R16:X21">SEQUENCE(6,7,R14-WEEKDAY(R14)+0)</f>
        <v>46018</v>
      </c>
      <c r="S16" s="14">
        <v>46019.0</v>
      </c>
      <c r="T16" s="14">
        <v>46020.0</v>
      </c>
      <c r="U16" s="14">
        <v>46021.0</v>
      </c>
      <c r="V16" s="14">
        <v>46022.0</v>
      </c>
      <c r="W16" s="49">
        <v>46023.0</v>
      </c>
      <c r="X16" s="15">
        <v>46024.0</v>
      </c>
      <c r="AC16" s="12"/>
      <c r="AD16" s="21"/>
    </row>
    <row r="17">
      <c r="B17" s="15">
        <v>46208.0</v>
      </c>
      <c r="C17" s="15">
        <v>46209.0</v>
      </c>
      <c r="D17" s="15">
        <v>46210.0</v>
      </c>
      <c r="E17" s="15">
        <v>46211.0</v>
      </c>
      <c r="F17" s="15">
        <v>46212.0</v>
      </c>
      <c r="G17" s="15">
        <v>46213.0</v>
      </c>
      <c r="H17" s="15">
        <v>46214.0</v>
      </c>
      <c r="J17" s="44">
        <v>46520.0</v>
      </c>
      <c r="L17" s="50" t="s">
        <v>18</v>
      </c>
      <c r="R17" s="15">
        <v>46025.0</v>
      </c>
      <c r="S17" s="49">
        <v>46026.0</v>
      </c>
      <c r="T17" s="51">
        <v>46027.0</v>
      </c>
      <c r="U17" s="49">
        <v>46028.0</v>
      </c>
      <c r="V17" s="49">
        <v>46029.0</v>
      </c>
      <c r="W17" s="49">
        <v>46030.0</v>
      </c>
      <c r="X17" s="15">
        <v>46031.0</v>
      </c>
      <c r="AC17" s="12"/>
      <c r="AD17" s="21"/>
    </row>
    <row r="18">
      <c r="B18" s="15">
        <v>46215.0</v>
      </c>
      <c r="C18" s="15">
        <v>46216.0</v>
      </c>
      <c r="D18" s="15">
        <v>46217.0</v>
      </c>
      <c r="E18" s="15">
        <v>46218.0</v>
      </c>
      <c r="F18" s="15">
        <v>46219.0</v>
      </c>
      <c r="G18" s="15">
        <v>46220.0</v>
      </c>
      <c r="H18" s="15">
        <v>46221.0</v>
      </c>
      <c r="J18" s="52" t="s">
        <v>19</v>
      </c>
      <c r="M18" s="53" t="s">
        <v>20</v>
      </c>
      <c r="R18" s="15">
        <v>46032.0</v>
      </c>
      <c r="S18" s="27">
        <v>46033.0</v>
      </c>
      <c r="T18" s="54">
        <v>46034.0</v>
      </c>
      <c r="U18" s="31">
        <v>46035.0</v>
      </c>
      <c r="V18" s="17">
        <v>46036.0</v>
      </c>
      <c r="W18" s="15">
        <v>46037.0</v>
      </c>
      <c r="X18" s="15">
        <v>46038.0</v>
      </c>
      <c r="AC18" s="12"/>
      <c r="AD18" s="21"/>
    </row>
    <row r="19">
      <c r="B19" s="15">
        <v>46222.0</v>
      </c>
      <c r="C19" s="15">
        <v>46223.0</v>
      </c>
      <c r="D19" s="15">
        <v>46224.0</v>
      </c>
      <c r="E19" s="15">
        <v>46225.0</v>
      </c>
      <c r="F19" s="15">
        <v>46226.0</v>
      </c>
      <c r="G19" s="15">
        <v>46227.0</v>
      </c>
      <c r="H19" s="15">
        <v>46228.0</v>
      </c>
      <c r="R19" s="15">
        <v>46039.0</v>
      </c>
      <c r="S19" s="15">
        <v>46040.0</v>
      </c>
      <c r="T19" s="55">
        <v>46041.0</v>
      </c>
      <c r="U19" s="15">
        <v>46042.0</v>
      </c>
      <c r="V19" s="17">
        <v>46043.0</v>
      </c>
      <c r="W19" s="15">
        <v>46044.0</v>
      </c>
      <c r="X19" s="15">
        <v>46045.0</v>
      </c>
      <c r="AC19" s="12"/>
      <c r="AD19" s="21"/>
    </row>
    <row r="20">
      <c r="B20" s="22">
        <v>46229.0</v>
      </c>
      <c r="C20" s="22">
        <v>46230.0</v>
      </c>
      <c r="D20" s="22">
        <v>46231.0</v>
      </c>
      <c r="E20" s="22">
        <v>46232.0</v>
      </c>
      <c r="F20" s="22">
        <v>46233.0</v>
      </c>
      <c r="G20" s="22">
        <v>46234.0</v>
      </c>
      <c r="H20" s="39">
        <v>46235.0</v>
      </c>
      <c r="J20" s="56" t="s">
        <v>7</v>
      </c>
      <c r="L20" s="56" t="s">
        <v>21</v>
      </c>
      <c r="R20" s="15">
        <v>46046.0</v>
      </c>
      <c r="S20" s="15">
        <v>46047.0</v>
      </c>
      <c r="T20" s="17">
        <v>46048.0</v>
      </c>
      <c r="U20" s="15">
        <v>46049.0</v>
      </c>
      <c r="V20" s="17">
        <v>46050.0</v>
      </c>
      <c r="W20" s="15">
        <v>46051.0</v>
      </c>
      <c r="X20" s="15">
        <v>46052.0</v>
      </c>
      <c r="AC20" s="12"/>
      <c r="AD20" s="21"/>
    </row>
    <row r="21">
      <c r="B21" s="57">
        <v>46236.0</v>
      </c>
      <c r="C21" s="57">
        <v>46237.0</v>
      </c>
      <c r="D21" s="57">
        <v>46238.0</v>
      </c>
      <c r="E21" s="57">
        <v>46239.0</v>
      </c>
      <c r="F21" s="57">
        <v>46240.0</v>
      </c>
      <c r="G21" s="57">
        <v>46241.0</v>
      </c>
      <c r="H21" s="57">
        <v>46242.0</v>
      </c>
      <c r="J21" s="58">
        <v>46272.0</v>
      </c>
      <c r="L21" s="45" t="s">
        <v>22</v>
      </c>
      <c r="R21" s="59">
        <v>46053.0</v>
      </c>
      <c r="S21" s="14">
        <v>46054.0</v>
      </c>
      <c r="T21" s="14">
        <v>46055.0</v>
      </c>
      <c r="U21" s="14">
        <v>46056.0</v>
      </c>
      <c r="V21" s="14">
        <v>46057.0</v>
      </c>
      <c r="W21" s="14">
        <v>46058.0</v>
      </c>
      <c r="X21" s="14">
        <v>46059.0</v>
      </c>
      <c r="AC21" s="12"/>
      <c r="AD21" s="21"/>
    </row>
    <row r="22">
      <c r="B22" s="43"/>
      <c r="C22" s="43"/>
      <c r="D22" s="43"/>
      <c r="E22" s="43"/>
      <c r="F22" s="43"/>
      <c r="G22" s="43"/>
      <c r="H22" s="43"/>
      <c r="J22" s="60" t="s">
        <v>23</v>
      </c>
      <c r="L22" s="60" t="s">
        <v>24</v>
      </c>
      <c r="R22" s="43"/>
      <c r="S22" s="43"/>
      <c r="T22" s="43"/>
      <c r="U22" s="43"/>
      <c r="V22" s="43"/>
      <c r="W22" s="43"/>
      <c r="X22" s="43"/>
      <c r="AC22" s="12"/>
      <c r="AD22" s="21"/>
    </row>
    <row r="23">
      <c r="B23" s="7">
        <f>Datevalue((CONCAT("8/1/",'Annual Calendar 26-27'!SelectedYear)))</f>
        <v>46235</v>
      </c>
      <c r="C23" s="8"/>
      <c r="D23" s="8"/>
      <c r="E23" s="8"/>
      <c r="F23" s="8"/>
      <c r="G23" s="8"/>
      <c r="H23" s="9"/>
      <c r="J23" s="45" t="s">
        <v>25</v>
      </c>
      <c r="L23" s="45" t="s">
        <v>26</v>
      </c>
      <c r="R23" s="7">
        <f>Datevalue((CONCAT("2/1/",'Annual Calendar 26-27'!SelectedYear)))</f>
        <v>46054</v>
      </c>
      <c r="S23" s="8"/>
      <c r="T23" s="8"/>
      <c r="U23" s="8"/>
      <c r="V23" s="8"/>
      <c r="W23" s="8"/>
      <c r="X23" s="9"/>
      <c r="AC23" s="12"/>
      <c r="AD23" s="21"/>
    </row>
    <row r="24">
      <c r="B24" s="11" t="s">
        <v>2</v>
      </c>
      <c r="C24" s="11" t="s">
        <v>3</v>
      </c>
      <c r="D24" s="11" t="s">
        <v>4</v>
      </c>
      <c r="E24" s="11" t="s">
        <v>5</v>
      </c>
      <c r="F24" s="11" t="s">
        <v>4</v>
      </c>
      <c r="G24" s="11" t="s">
        <v>6</v>
      </c>
      <c r="H24" s="61" t="s">
        <v>2</v>
      </c>
      <c r="J24" s="60" t="s">
        <v>27</v>
      </c>
      <c r="L24" s="60" t="s">
        <v>28</v>
      </c>
      <c r="R24" s="11" t="s">
        <v>2</v>
      </c>
      <c r="S24" s="11" t="s">
        <v>3</v>
      </c>
      <c r="T24" s="11" t="s">
        <v>4</v>
      </c>
      <c r="U24" s="11" t="s">
        <v>5</v>
      </c>
      <c r="V24" s="11" t="s">
        <v>4</v>
      </c>
      <c r="W24" s="11" t="s">
        <v>6</v>
      </c>
      <c r="X24" s="11" t="s">
        <v>2</v>
      </c>
      <c r="AC24" s="12"/>
      <c r="AD24" s="21"/>
    </row>
    <row r="25">
      <c r="B25" s="14">
        <f t="array" ref="B25:H30">SEQUENCE(6,7,B23-WEEKDAY(B23)+1)</f>
        <v>46229</v>
      </c>
      <c r="C25" s="14">
        <v>46230.0</v>
      </c>
      <c r="D25" s="14">
        <v>46231.0</v>
      </c>
      <c r="E25" s="14">
        <v>46232.0</v>
      </c>
      <c r="F25" s="14">
        <v>46233.0</v>
      </c>
      <c r="G25" s="62">
        <v>46234.0</v>
      </c>
      <c r="H25" s="28">
        <v>46235.0</v>
      </c>
      <c r="J25" s="45" t="s">
        <v>29</v>
      </c>
      <c r="L25" s="45" t="s">
        <v>30</v>
      </c>
      <c r="R25" s="14">
        <f t="array" ref="R25:X30">SEQUENCE(6,7,R23-WEEKDAY(R23)+0)</f>
        <v>46053</v>
      </c>
      <c r="S25" s="15">
        <v>46054.0</v>
      </c>
      <c r="T25" s="17">
        <v>46055.0</v>
      </c>
      <c r="U25" s="15">
        <v>46056.0</v>
      </c>
      <c r="V25" s="17">
        <v>46057.0</v>
      </c>
      <c r="W25" s="15">
        <v>46058.0</v>
      </c>
      <c r="X25" s="15">
        <v>46059.0</v>
      </c>
      <c r="AC25" s="12"/>
      <c r="AD25" s="21"/>
    </row>
    <row r="26">
      <c r="B26" s="15">
        <v>46236.0</v>
      </c>
      <c r="C26" s="15">
        <v>46237.0</v>
      </c>
      <c r="D26" s="22">
        <v>46238.0</v>
      </c>
      <c r="E26" s="22">
        <v>46239.0</v>
      </c>
      <c r="F26" s="15">
        <v>46240.0</v>
      </c>
      <c r="G26" s="15">
        <v>46241.0</v>
      </c>
      <c r="H26" s="63">
        <v>46242.0</v>
      </c>
      <c r="J26" s="64"/>
      <c r="L26" s="65"/>
      <c r="R26" s="15">
        <v>46060.0</v>
      </c>
      <c r="S26" s="49">
        <v>46061.0</v>
      </c>
      <c r="T26" s="49">
        <v>46062.0</v>
      </c>
      <c r="U26" s="49">
        <v>46063.0</v>
      </c>
      <c r="V26" s="49">
        <v>46064.0</v>
      </c>
      <c r="W26" s="49">
        <v>46065.0</v>
      </c>
      <c r="X26" s="15">
        <v>46066.0</v>
      </c>
      <c r="AC26" s="12"/>
      <c r="AD26" s="21"/>
    </row>
    <row r="27">
      <c r="B27" s="15">
        <v>46243.0</v>
      </c>
      <c r="C27" s="27">
        <v>46244.0</v>
      </c>
      <c r="D27" s="66">
        <v>46245.0</v>
      </c>
      <c r="E27" s="66">
        <v>46246.0</v>
      </c>
      <c r="F27" s="31">
        <v>46247.0</v>
      </c>
      <c r="G27" s="15">
        <v>46248.0</v>
      </c>
      <c r="H27" s="15">
        <v>46249.0</v>
      </c>
      <c r="J27" s="67" t="s">
        <v>7</v>
      </c>
      <c r="L27" s="67" t="s">
        <v>31</v>
      </c>
      <c r="R27" s="15">
        <v>46067.0</v>
      </c>
      <c r="S27" s="15">
        <v>46068.0</v>
      </c>
      <c r="T27" s="17">
        <v>46069.0</v>
      </c>
      <c r="U27" s="15">
        <v>46070.0</v>
      </c>
      <c r="V27" s="17">
        <v>46071.0</v>
      </c>
      <c r="W27" s="15">
        <v>46072.0</v>
      </c>
      <c r="X27" s="15">
        <v>46073.0</v>
      </c>
      <c r="AC27" s="12"/>
      <c r="AD27" s="21"/>
    </row>
    <row r="28">
      <c r="B28" s="15">
        <v>46250.0</v>
      </c>
      <c r="C28" s="27">
        <v>46251.0</v>
      </c>
      <c r="D28" s="68">
        <v>46252.0</v>
      </c>
      <c r="E28" s="69">
        <v>46253.0</v>
      </c>
      <c r="F28" s="17">
        <v>46254.0</v>
      </c>
      <c r="G28" s="15">
        <v>46255.0</v>
      </c>
      <c r="H28" s="15">
        <v>46256.0</v>
      </c>
      <c r="J28" s="70" t="s">
        <v>32</v>
      </c>
      <c r="L28" s="70" t="s">
        <v>33</v>
      </c>
      <c r="R28" s="15">
        <v>46074.0</v>
      </c>
      <c r="S28" s="15">
        <v>46075.0</v>
      </c>
      <c r="T28" s="17">
        <v>46076.0</v>
      </c>
      <c r="U28" s="15">
        <v>46077.0</v>
      </c>
      <c r="V28" s="17">
        <v>46078.0</v>
      </c>
      <c r="W28" s="15">
        <v>46079.0</v>
      </c>
      <c r="X28" s="15">
        <v>46080.0</v>
      </c>
      <c r="AC28" s="12"/>
      <c r="AD28" s="21"/>
    </row>
    <row r="29">
      <c r="B29" s="15">
        <v>46257.0</v>
      </c>
      <c r="C29" s="15">
        <v>46258.0</v>
      </c>
      <c r="D29" s="55">
        <v>46259.0</v>
      </c>
      <c r="E29" s="15">
        <v>46260.0</v>
      </c>
      <c r="F29" s="17">
        <v>46261.0</v>
      </c>
      <c r="G29" s="15">
        <v>46262.0</v>
      </c>
      <c r="H29" s="15">
        <v>46263.0</v>
      </c>
      <c r="J29" s="45" t="s">
        <v>34</v>
      </c>
      <c r="L29" s="45" t="s">
        <v>35</v>
      </c>
      <c r="R29" s="22">
        <v>46081.0</v>
      </c>
      <c r="S29" s="39">
        <v>46082.0</v>
      </c>
      <c r="T29" s="39">
        <v>46083.0</v>
      </c>
      <c r="U29" s="39">
        <v>46084.0</v>
      </c>
      <c r="V29" s="39">
        <v>46085.0</v>
      </c>
      <c r="W29" s="39">
        <v>46086.0</v>
      </c>
      <c r="X29" s="39">
        <v>46087.0</v>
      </c>
      <c r="AC29" s="12"/>
      <c r="AD29" s="21"/>
    </row>
    <row r="30">
      <c r="B30" s="59">
        <v>46264.0</v>
      </c>
      <c r="C30" s="15">
        <v>46265.0</v>
      </c>
      <c r="D30" s="14">
        <v>46266.0</v>
      </c>
      <c r="E30" s="14">
        <v>46267.0</v>
      </c>
      <c r="F30" s="14">
        <v>46268.0</v>
      </c>
      <c r="G30" s="14">
        <v>46269.0</v>
      </c>
      <c r="H30" s="14">
        <v>46270.0</v>
      </c>
      <c r="J30" s="71">
        <v>46311.0</v>
      </c>
      <c r="L30" s="60" t="s">
        <v>36</v>
      </c>
      <c r="R30" s="42">
        <v>46088.0</v>
      </c>
      <c r="S30" s="42">
        <v>46089.0</v>
      </c>
      <c r="T30" s="42">
        <v>46090.0</v>
      </c>
      <c r="U30" s="42">
        <v>46091.0</v>
      </c>
      <c r="V30" s="42">
        <v>46092.0</v>
      </c>
      <c r="W30" s="42">
        <v>46093.0</v>
      </c>
      <c r="X30" s="42">
        <v>46094.0</v>
      </c>
      <c r="AC30" s="12"/>
      <c r="AD30" s="21"/>
    </row>
    <row r="31">
      <c r="B31" s="43"/>
      <c r="C31" s="43"/>
      <c r="D31" s="43"/>
      <c r="E31" s="43"/>
      <c r="F31" s="43"/>
      <c r="G31" s="43"/>
      <c r="H31" s="43"/>
      <c r="J31" s="58">
        <v>46332.0</v>
      </c>
      <c r="L31" s="45" t="s">
        <v>37</v>
      </c>
      <c r="R31" s="43"/>
      <c r="S31" s="43"/>
      <c r="T31" s="43"/>
      <c r="U31" s="43"/>
      <c r="V31" s="43"/>
      <c r="W31" s="43"/>
      <c r="X31" s="43"/>
      <c r="AC31" s="12"/>
      <c r="AD31" s="21"/>
    </row>
    <row r="32">
      <c r="B32" s="7">
        <f>Datevalue((CONCAT("9/1/",'Annual Calendar 26-27'!SelectedYear)))</f>
        <v>46266</v>
      </c>
      <c r="C32" s="8"/>
      <c r="D32" s="8"/>
      <c r="E32" s="8"/>
      <c r="F32" s="8"/>
      <c r="G32" s="8"/>
      <c r="H32" s="9"/>
      <c r="J32" s="71">
        <v>46365.0</v>
      </c>
      <c r="L32" s="60" t="s">
        <v>38</v>
      </c>
      <c r="R32" s="7">
        <f>Datevalue((CONCAT("3/1/",'Annual Calendar 26-27'!SelectedYear)))</f>
        <v>46082</v>
      </c>
      <c r="S32" s="8"/>
      <c r="T32" s="8"/>
      <c r="U32" s="8"/>
      <c r="V32" s="8"/>
      <c r="W32" s="8"/>
      <c r="X32" s="9"/>
      <c r="AC32" s="12"/>
      <c r="AD32" s="21"/>
    </row>
    <row r="33">
      <c r="B33" s="11" t="s">
        <v>2</v>
      </c>
      <c r="C33" s="11" t="s">
        <v>3</v>
      </c>
      <c r="D33" s="11" t="s">
        <v>4</v>
      </c>
      <c r="E33" s="11" t="s">
        <v>5</v>
      </c>
      <c r="F33" s="11" t="s">
        <v>4</v>
      </c>
      <c r="G33" s="11" t="s">
        <v>6</v>
      </c>
      <c r="H33" s="11" t="s">
        <v>2</v>
      </c>
      <c r="J33" s="58">
        <v>46093.0</v>
      </c>
      <c r="L33" s="45" t="s">
        <v>36</v>
      </c>
      <c r="R33" s="11" t="s">
        <v>2</v>
      </c>
      <c r="S33" s="11" t="s">
        <v>3</v>
      </c>
      <c r="T33" s="11" t="s">
        <v>4</v>
      </c>
      <c r="U33" s="11" t="s">
        <v>5</v>
      </c>
      <c r="V33" s="11" t="s">
        <v>4</v>
      </c>
      <c r="W33" s="11" t="s">
        <v>6</v>
      </c>
      <c r="X33" s="11" t="s">
        <v>2</v>
      </c>
      <c r="AC33" s="12"/>
      <c r="AD33" s="21"/>
    </row>
    <row r="34">
      <c r="B34" s="14">
        <f t="array" ref="B34:H39">SEQUENCE(6,7,B32-WEEKDAY(B32)+1)</f>
        <v>46264</v>
      </c>
      <c r="C34" s="14">
        <v>46265.0</v>
      </c>
      <c r="D34" s="17">
        <v>46266.0</v>
      </c>
      <c r="E34" s="15">
        <v>46267.0</v>
      </c>
      <c r="F34" s="17">
        <v>46268.0</v>
      </c>
      <c r="G34" s="15">
        <v>46269.0</v>
      </c>
      <c r="H34" s="15">
        <v>46270.0</v>
      </c>
      <c r="J34" s="60" t="s">
        <v>32</v>
      </c>
      <c r="L34" s="60" t="s">
        <v>39</v>
      </c>
      <c r="R34" s="14">
        <f t="array" ref="R34:X39">SEQUENCE(6,7,R32-WEEKDAY(R32)+0)</f>
        <v>46081</v>
      </c>
      <c r="S34" s="15">
        <v>46082.0</v>
      </c>
      <c r="T34" s="17">
        <v>46083.0</v>
      </c>
      <c r="U34" s="15">
        <v>46084.0</v>
      </c>
      <c r="V34" s="17">
        <v>46085.0</v>
      </c>
      <c r="W34" s="15">
        <v>46086.0</v>
      </c>
      <c r="X34" s="15">
        <v>46087.0</v>
      </c>
      <c r="AC34" s="12"/>
      <c r="AD34" s="21"/>
    </row>
    <row r="35">
      <c r="B35" s="15">
        <v>46271.0</v>
      </c>
      <c r="C35" s="49">
        <v>46272.0</v>
      </c>
      <c r="D35" s="17">
        <v>46273.0</v>
      </c>
      <c r="E35" s="15">
        <v>46274.0</v>
      </c>
      <c r="F35" s="17">
        <v>46275.0</v>
      </c>
      <c r="G35" s="15">
        <v>46276.0</v>
      </c>
      <c r="H35" s="15">
        <v>46277.0</v>
      </c>
      <c r="J35" s="64"/>
      <c r="L35" s="65"/>
      <c r="R35" s="15">
        <v>46088.0</v>
      </c>
      <c r="S35" s="15">
        <v>46089.0</v>
      </c>
      <c r="T35" s="17">
        <v>46090.0</v>
      </c>
      <c r="U35" s="15">
        <v>46091.0</v>
      </c>
      <c r="V35" s="17">
        <v>46092.0</v>
      </c>
      <c r="W35" s="20">
        <v>46093.0</v>
      </c>
      <c r="X35" s="15">
        <v>46094.0</v>
      </c>
      <c r="AC35" s="12"/>
      <c r="AD35" s="21"/>
    </row>
    <row r="36">
      <c r="B36" s="15">
        <v>46278.0</v>
      </c>
      <c r="C36" s="15">
        <v>46279.0</v>
      </c>
      <c r="D36" s="17">
        <v>46280.0</v>
      </c>
      <c r="E36" s="15">
        <v>46281.0</v>
      </c>
      <c r="F36" s="17">
        <v>46282.0</v>
      </c>
      <c r="G36" s="15">
        <v>46283.0</v>
      </c>
      <c r="H36" s="15">
        <v>46284.0</v>
      </c>
      <c r="J36" s="72" t="s">
        <v>40</v>
      </c>
      <c r="L36" s="72" t="s">
        <v>41</v>
      </c>
      <c r="R36" s="15">
        <v>46095.0</v>
      </c>
      <c r="S36" s="15">
        <v>46096.0</v>
      </c>
      <c r="T36" s="17">
        <v>46097.0</v>
      </c>
      <c r="U36" s="15">
        <v>46098.0</v>
      </c>
      <c r="V36" s="17">
        <v>46099.0</v>
      </c>
      <c r="W36" s="73">
        <v>46100.0</v>
      </c>
      <c r="X36" s="15">
        <v>46101.0</v>
      </c>
      <c r="AC36" s="12"/>
      <c r="AD36" s="21"/>
    </row>
    <row r="37">
      <c r="B37" s="15">
        <v>46285.0</v>
      </c>
      <c r="C37" s="15">
        <v>46286.0</v>
      </c>
      <c r="D37" s="17">
        <v>46287.0</v>
      </c>
      <c r="E37" s="15">
        <v>46288.0</v>
      </c>
      <c r="F37" s="17">
        <v>46289.0</v>
      </c>
      <c r="G37" s="15">
        <v>46290.0</v>
      </c>
      <c r="H37" s="15">
        <v>46291.0</v>
      </c>
      <c r="J37" s="45" t="s">
        <v>42</v>
      </c>
      <c r="L37" s="45" t="s">
        <v>43</v>
      </c>
      <c r="R37" s="15">
        <v>46102.0</v>
      </c>
      <c r="S37" s="15">
        <v>46103.0</v>
      </c>
      <c r="T37" s="17">
        <v>46104.0</v>
      </c>
      <c r="U37" s="15">
        <v>46105.0</v>
      </c>
      <c r="V37" s="17">
        <v>46106.0</v>
      </c>
      <c r="W37" s="15">
        <v>46107.0</v>
      </c>
      <c r="X37" s="15">
        <v>46108.0</v>
      </c>
      <c r="AC37" s="12"/>
      <c r="AD37" s="21"/>
    </row>
    <row r="38">
      <c r="B38" s="22">
        <v>46292.0</v>
      </c>
      <c r="C38" s="22">
        <v>46293.0</v>
      </c>
      <c r="D38" s="25">
        <v>46294.0</v>
      </c>
      <c r="E38" s="22">
        <v>46295.0</v>
      </c>
      <c r="F38" s="39">
        <v>46296.0</v>
      </c>
      <c r="G38" s="39">
        <v>46297.0</v>
      </c>
      <c r="H38" s="39">
        <v>46298.0</v>
      </c>
      <c r="J38" s="74">
        <v>46235.0</v>
      </c>
      <c r="L38" s="60" t="s">
        <v>44</v>
      </c>
      <c r="R38" s="22">
        <v>46109.0</v>
      </c>
      <c r="S38" s="51">
        <v>46110.0</v>
      </c>
      <c r="T38" s="51">
        <v>46111.0</v>
      </c>
      <c r="U38" s="51">
        <v>46112.0</v>
      </c>
      <c r="V38" s="39">
        <v>46113.0</v>
      </c>
      <c r="W38" s="39">
        <v>46114.0</v>
      </c>
      <c r="X38" s="39">
        <v>46115.0</v>
      </c>
      <c r="Y38" s="75"/>
      <c r="AC38" s="12"/>
      <c r="AD38" s="21"/>
    </row>
    <row r="39">
      <c r="B39" s="57">
        <v>46299.0</v>
      </c>
      <c r="C39" s="57">
        <v>46300.0</v>
      </c>
      <c r="D39" s="57">
        <v>46301.0</v>
      </c>
      <c r="E39" s="57">
        <v>46302.0</v>
      </c>
      <c r="F39" s="57">
        <v>46303.0</v>
      </c>
      <c r="G39" s="57">
        <v>46304.0</v>
      </c>
      <c r="H39" s="57">
        <v>46305.0</v>
      </c>
      <c r="R39" s="42">
        <v>46116.0</v>
      </c>
      <c r="S39" s="42">
        <v>46117.0</v>
      </c>
      <c r="T39" s="42">
        <v>46118.0</v>
      </c>
      <c r="U39" s="42">
        <v>46119.0</v>
      </c>
      <c r="V39" s="42">
        <v>46120.0</v>
      </c>
      <c r="W39" s="42">
        <v>46121.0</v>
      </c>
      <c r="X39" s="42">
        <v>46122.0</v>
      </c>
      <c r="AC39" s="12"/>
      <c r="AD39" s="21"/>
    </row>
    <row r="40">
      <c r="B40" s="43"/>
      <c r="C40" s="43"/>
      <c r="D40" s="43"/>
      <c r="E40" s="43"/>
      <c r="F40" s="43"/>
      <c r="G40" s="43"/>
      <c r="H40" s="43"/>
      <c r="J40" s="35"/>
      <c r="K40" s="35"/>
      <c r="L40" s="35"/>
      <c r="M40" s="35"/>
      <c r="N40" s="35"/>
      <c r="O40" s="35"/>
      <c r="P40" s="35"/>
      <c r="R40" s="43"/>
      <c r="S40" s="43"/>
      <c r="T40" s="43"/>
      <c r="U40" s="43"/>
      <c r="V40" s="43"/>
      <c r="W40" s="43"/>
      <c r="X40" s="43"/>
    </row>
    <row r="41">
      <c r="B41" s="7">
        <f>Datevalue((CONCAT("10/1/",'Annual Calendar 26-27'!SelectedYear)))</f>
        <v>46296</v>
      </c>
      <c r="C41" s="8"/>
      <c r="D41" s="8"/>
      <c r="E41" s="8"/>
      <c r="F41" s="8"/>
      <c r="G41" s="8"/>
      <c r="H41" s="9"/>
      <c r="J41" s="76" t="s">
        <v>40</v>
      </c>
      <c r="L41" s="76" t="s">
        <v>45</v>
      </c>
      <c r="R41" s="7">
        <f>Datevalue((CONCAT("4/1/",'Annual Calendar 26-27'!SelectedYear)))</f>
        <v>46113</v>
      </c>
      <c r="S41" s="8"/>
      <c r="T41" s="8"/>
      <c r="U41" s="8"/>
      <c r="V41" s="8"/>
      <c r="W41" s="8"/>
      <c r="X41" s="9"/>
    </row>
    <row r="42">
      <c r="B42" s="11" t="s">
        <v>2</v>
      </c>
      <c r="C42" s="11" t="s">
        <v>3</v>
      </c>
      <c r="D42" s="11" t="s">
        <v>4</v>
      </c>
      <c r="E42" s="11" t="s">
        <v>5</v>
      </c>
      <c r="F42" s="11" t="s">
        <v>4</v>
      </c>
      <c r="G42" s="11" t="s">
        <v>6</v>
      </c>
      <c r="H42" s="11" t="s">
        <v>2</v>
      </c>
      <c r="J42" s="77" t="s">
        <v>46</v>
      </c>
      <c r="L42" s="77" t="s">
        <v>47</v>
      </c>
      <c r="R42" s="11" t="s">
        <v>2</v>
      </c>
      <c r="S42" s="11" t="s">
        <v>3</v>
      </c>
      <c r="T42" s="11" t="s">
        <v>4</v>
      </c>
      <c r="U42" s="11" t="s">
        <v>5</v>
      </c>
      <c r="V42" s="11" t="s">
        <v>4</v>
      </c>
      <c r="W42" s="11" t="s">
        <v>6</v>
      </c>
      <c r="X42" s="11" t="s">
        <v>2</v>
      </c>
    </row>
    <row r="43">
      <c r="B43" s="14">
        <f t="array" ref="B43:H48">SEQUENCE(6,7,B41-WEEKDAY(B41)+1)</f>
        <v>46292</v>
      </c>
      <c r="C43" s="14">
        <v>46293.0</v>
      </c>
      <c r="D43" s="14">
        <v>46294.0</v>
      </c>
      <c r="E43" s="14">
        <v>46295.0</v>
      </c>
      <c r="F43" s="17">
        <v>46296.0</v>
      </c>
      <c r="G43" s="15">
        <v>46297.0</v>
      </c>
      <c r="H43" s="15">
        <v>46298.0</v>
      </c>
      <c r="J43" s="78" t="s">
        <v>48</v>
      </c>
      <c r="L43" s="78" t="s">
        <v>49</v>
      </c>
      <c r="R43" s="14">
        <f t="array" ref="R43:X48">SEQUENCE(6,7,R41-WEEKDAY(R41)-0)</f>
        <v>46109</v>
      </c>
      <c r="S43" s="14">
        <v>46110.0</v>
      </c>
      <c r="T43" s="14">
        <v>46111.0</v>
      </c>
      <c r="U43" s="14">
        <v>46112.0</v>
      </c>
      <c r="V43" s="49">
        <v>46113.0</v>
      </c>
      <c r="W43" s="49">
        <v>46114.0</v>
      </c>
      <c r="X43" s="15">
        <v>46115.0</v>
      </c>
    </row>
    <row r="44">
      <c r="B44" s="15">
        <v>46299.0</v>
      </c>
      <c r="C44" s="15">
        <v>46300.0</v>
      </c>
      <c r="D44" s="17">
        <v>46301.0</v>
      </c>
      <c r="E44" s="15">
        <v>46302.0</v>
      </c>
      <c r="F44" s="17">
        <v>46303.0</v>
      </c>
      <c r="G44" s="15">
        <v>46304.0</v>
      </c>
      <c r="H44" s="15">
        <v>46305.0</v>
      </c>
      <c r="J44" s="77" t="s">
        <v>50</v>
      </c>
      <c r="L44" s="77" t="s">
        <v>51</v>
      </c>
      <c r="R44" s="15">
        <v>46116.0</v>
      </c>
      <c r="S44" s="15">
        <v>46117.0</v>
      </c>
      <c r="T44" s="17">
        <v>46118.0</v>
      </c>
      <c r="U44" s="15">
        <v>46119.0</v>
      </c>
      <c r="V44" s="17">
        <v>46120.0</v>
      </c>
      <c r="W44" s="15">
        <v>46121.0</v>
      </c>
      <c r="X44" s="15">
        <v>46122.0</v>
      </c>
    </row>
    <row r="45">
      <c r="B45" s="15">
        <v>46306.0</v>
      </c>
      <c r="C45" s="15">
        <v>46307.0</v>
      </c>
      <c r="D45" s="17">
        <v>46308.0</v>
      </c>
      <c r="E45" s="15">
        <v>46309.0</v>
      </c>
      <c r="F45" s="17">
        <v>46310.0</v>
      </c>
      <c r="G45" s="20">
        <v>46311.0</v>
      </c>
      <c r="H45" s="15">
        <v>46312.0</v>
      </c>
      <c r="J45" s="79">
        <v>46142.0</v>
      </c>
      <c r="L45" s="78" t="s">
        <v>52</v>
      </c>
      <c r="R45" s="15">
        <v>46123.0</v>
      </c>
      <c r="S45" s="15">
        <v>46124.0</v>
      </c>
      <c r="T45" s="17">
        <v>46125.0</v>
      </c>
      <c r="U45" s="15">
        <v>46126.0</v>
      </c>
      <c r="V45" s="17">
        <v>46127.0</v>
      </c>
      <c r="W45" s="15">
        <v>46128.0</v>
      </c>
      <c r="X45" s="15">
        <v>46129.0</v>
      </c>
    </row>
    <row r="46">
      <c r="B46" s="15">
        <v>46313.0</v>
      </c>
      <c r="C46" s="15">
        <v>46314.0</v>
      </c>
      <c r="D46" s="17">
        <v>46315.0</v>
      </c>
      <c r="E46" s="15">
        <v>46316.0</v>
      </c>
      <c r="F46" s="17">
        <v>46317.0</v>
      </c>
      <c r="G46" s="73">
        <v>46318.0</v>
      </c>
      <c r="H46" s="15">
        <v>46319.0</v>
      </c>
      <c r="J46" s="21"/>
      <c r="L46" s="80"/>
      <c r="R46" s="15">
        <v>46130.0</v>
      </c>
      <c r="S46" s="15">
        <v>46131.0</v>
      </c>
      <c r="T46" s="17">
        <v>46132.0</v>
      </c>
      <c r="U46" s="15">
        <v>46133.0</v>
      </c>
      <c r="V46" s="17">
        <v>46134.0</v>
      </c>
      <c r="W46" s="15">
        <v>46135.0</v>
      </c>
      <c r="X46" s="15">
        <v>46136.0</v>
      </c>
    </row>
    <row r="47">
      <c r="B47" s="15">
        <v>46320.0</v>
      </c>
      <c r="C47" s="15">
        <v>46321.0</v>
      </c>
      <c r="D47" s="17">
        <v>46322.0</v>
      </c>
      <c r="E47" s="15">
        <v>46323.0</v>
      </c>
      <c r="F47" s="17">
        <v>46324.0</v>
      </c>
      <c r="G47" s="15">
        <v>46325.0</v>
      </c>
      <c r="H47" s="15">
        <v>46326.0</v>
      </c>
      <c r="J47" s="21"/>
      <c r="L47" s="80"/>
      <c r="R47" s="22">
        <v>46137.0</v>
      </c>
      <c r="S47" s="22">
        <v>46138.0</v>
      </c>
      <c r="T47" s="25">
        <v>46139.0</v>
      </c>
      <c r="U47" s="22">
        <v>46140.0</v>
      </c>
      <c r="V47" s="25">
        <v>46141.0</v>
      </c>
      <c r="W47" s="81">
        <v>46142.0</v>
      </c>
      <c r="X47" s="39">
        <v>46143.0</v>
      </c>
    </row>
    <row r="48">
      <c r="B48" s="40">
        <v>46327.0</v>
      </c>
      <c r="C48" s="40">
        <v>46328.0</v>
      </c>
      <c r="D48" s="40">
        <v>46329.0</v>
      </c>
      <c r="E48" s="40">
        <v>46330.0</v>
      </c>
      <c r="F48" s="40">
        <v>46331.0</v>
      </c>
      <c r="G48" s="40">
        <v>46332.0</v>
      </c>
      <c r="H48" s="40">
        <v>46333.0</v>
      </c>
      <c r="J48" s="21"/>
      <c r="L48" s="80"/>
      <c r="R48" s="42">
        <v>46144.0</v>
      </c>
      <c r="S48" s="42">
        <v>46145.0</v>
      </c>
      <c r="T48" s="42">
        <v>46146.0</v>
      </c>
      <c r="U48" s="42">
        <v>46147.0</v>
      </c>
      <c r="V48" s="42">
        <v>46148.0</v>
      </c>
      <c r="W48" s="42">
        <v>46149.0</v>
      </c>
      <c r="X48" s="42">
        <v>46150.0</v>
      </c>
    </row>
    <row r="49">
      <c r="B49" s="43"/>
      <c r="C49" s="43"/>
      <c r="D49" s="43"/>
      <c r="E49" s="43"/>
      <c r="F49" s="43"/>
      <c r="G49" s="43"/>
      <c r="H49" s="43"/>
      <c r="J49" s="21"/>
      <c r="L49" s="80"/>
      <c r="R49" s="43"/>
      <c r="S49" s="43"/>
      <c r="T49" s="43"/>
      <c r="U49" s="43"/>
      <c r="V49" s="43"/>
      <c r="W49" s="43"/>
      <c r="X49" s="43"/>
    </row>
    <row r="50">
      <c r="B50" s="7">
        <f>Datevalue((CONCAT("11/1/",'Annual Calendar 26-27'!SelectedYear)))</f>
        <v>46327</v>
      </c>
      <c r="C50" s="8"/>
      <c r="D50" s="8"/>
      <c r="E50" s="8"/>
      <c r="F50" s="8"/>
      <c r="G50" s="8"/>
      <c r="H50" s="9"/>
      <c r="J50" s="21"/>
      <c r="L50" s="80"/>
      <c r="R50" s="7">
        <f>Datevalue((CONCAT("5/1/",'Annual Calendar 26-27'!SelectedYear)))</f>
        <v>46143</v>
      </c>
      <c r="S50" s="8"/>
      <c r="T50" s="8"/>
      <c r="U50" s="8"/>
      <c r="V50" s="8"/>
      <c r="W50" s="8"/>
      <c r="X50" s="9"/>
    </row>
    <row r="51">
      <c r="B51" s="11" t="s">
        <v>2</v>
      </c>
      <c r="C51" s="11" t="s">
        <v>3</v>
      </c>
      <c r="D51" s="11" t="s">
        <v>4</v>
      </c>
      <c r="E51" s="11" t="s">
        <v>5</v>
      </c>
      <c r="F51" s="11" t="s">
        <v>4</v>
      </c>
      <c r="G51" s="11" t="s">
        <v>6</v>
      </c>
      <c r="H51" s="11" t="s">
        <v>2</v>
      </c>
      <c r="J51" s="21"/>
      <c r="L51" s="80"/>
      <c r="R51" s="11" t="s">
        <v>2</v>
      </c>
      <c r="S51" s="11" t="s">
        <v>3</v>
      </c>
      <c r="T51" s="11" t="s">
        <v>4</v>
      </c>
      <c r="U51" s="11" t="s">
        <v>5</v>
      </c>
      <c r="V51" s="11" t="s">
        <v>4</v>
      </c>
      <c r="W51" s="11" t="s">
        <v>6</v>
      </c>
      <c r="X51" s="11" t="s">
        <v>2</v>
      </c>
    </row>
    <row r="52">
      <c r="B52" s="15">
        <f t="array" ref="B52:H57">SEQUENCE(6,7,B50-WEEKDAY(B50)+1)</f>
        <v>46327</v>
      </c>
      <c r="C52" s="15">
        <v>46328.0</v>
      </c>
      <c r="D52" s="17">
        <v>46329.0</v>
      </c>
      <c r="E52" s="15">
        <v>46330.0</v>
      </c>
      <c r="F52" s="17">
        <v>46331.0</v>
      </c>
      <c r="G52" s="20">
        <v>46332.0</v>
      </c>
      <c r="H52" s="15">
        <v>46333.0</v>
      </c>
      <c r="J52" s="21"/>
      <c r="L52" s="80"/>
      <c r="R52" s="14">
        <f t="array" ref="R52:X57">SEQUENCE(6,7,R50-WEEKDAY(R50)-0)</f>
        <v>46137</v>
      </c>
      <c r="S52" s="14">
        <v>46138.0</v>
      </c>
      <c r="T52" s="14">
        <v>46139.0</v>
      </c>
      <c r="U52" s="14">
        <v>46140.0</v>
      </c>
      <c r="V52" s="14">
        <v>46141.0</v>
      </c>
      <c r="W52" s="14">
        <v>46142.0</v>
      </c>
      <c r="X52" s="15">
        <v>46143.0</v>
      </c>
    </row>
    <row r="53">
      <c r="B53" s="15">
        <v>46334.0</v>
      </c>
      <c r="C53" s="15">
        <v>46335.0</v>
      </c>
      <c r="D53" s="17">
        <v>46336.0</v>
      </c>
      <c r="E53" s="15">
        <v>46337.0</v>
      </c>
      <c r="F53" s="17">
        <v>46338.0</v>
      </c>
      <c r="G53" s="15">
        <v>46339.0</v>
      </c>
      <c r="H53" s="15">
        <v>46340.0</v>
      </c>
      <c r="J53" s="21"/>
      <c r="L53" s="80"/>
      <c r="R53" s="15">
        <v>46144.0</v>
      </c>
      <c r="S53" s="15">
        <v>46145.0</v>
      </c>
      <c r="T53" s="17">
        <v>46146.0</v>
      </c>
      <c r="U53" s="15">
        <v>46147.0</v>
      </c>
      <c r="V53" s="25">
        <v>46148.0</v>
      </c>
      <c r="W53" s="15">
        <v>46149.0</v>
      </c>
      <c r="X53" s="15">
        <v>46150.0</v>
      </c>
    </row>
    <row r="54">
      <c r="B54" s="15">
        <v>46341.0</v>
      </c>
      <c r="C54" s="15">
        <v>46342.0</v>
      </c>
      <c r="D54" s="17">
        <v>46343.0</v>
      </c>
      <c r="E54" s="15">
        <v>46344.0</v>
      </c>
      <c r="F54" s="17">
        <v>46345.0</v>
      </c>
      <c r="G54" s="15">
        <v>46346.0</v>
      </c>
      <c r="H54" s="15">
        <v>46347.0</v>
      </c>
      <c r="J54" s="21"/>
      <c r="L54" s="80"/>
      <c r="R54" s="15">
        <v>46151.0</v>
      </c>
      <c r="S54" s="15">
        <v>46152.0</v>
      </c>
      <c r="T54" s="25">
        <v>46153.0</v>
      </c>
      <c r="U54" s="27">
        <v>46154.0</v>
      </c>
      <c r="V54" s="82">
        <v>46155.0</v>
      </c>
      <c r="W54" s="31">
        <v>46156.0</v>
      </c>
      <c r="X54" s="15">
        <v>46157.0</v>
      </c>
    </row>
    <row r="55">
      <c r="B55" s="15">
        <v>46348.0</v>
      </c>
      <c r="C55" s="49">
        <v>46349.0</v>
      </c>
      <c r="D55" s="49">
        <v>46350.0</v>
      </c>
      <c r="E55" s="49">
        <v>46351.0</v>
      </c>
      <c r="F55" s="49">
        <v>46352.0</v>
      </c>
      <c r="G55" s="49">
        <v>46353.0</v>
      </c>
      <c r="H55" s="15">
        <v>46354.0</v>
      </c>
      <c r="J55" s="21"/>
      <c r="L55" s="80"/>
      <c r="R55" s="15">
        <v>46158.0</v>
      </c>
      <c r="S55" s="83">
        <v>46159.0</v>
      </c>
      <c r="T55" s="84">
        <v>46160.0</v>
      </c>
      <c r="U55" s="31">
        <v>46161.0</v>
      </c>
      <c r="V55" s="85">
        <v>46162.0</v>
      </c>
      <c r="W55" s="15">
        <v>46163.0</v>
      </c>
      <c r="X55" s="15">
        <v>46164.0</v>
      </c>
    </row>
    <row r="56">
      <c r="B56" s="22">
        <v>46355.0</v>
      </c>
      <c r="C56" s="22">
        <v>46356.0</v>
      </c>
      <c r="D56" s="39">
        <v>46357.0</v>
      </c>
      <c r="E56" s="39">
        <v>46358.0</v>
      </c>
      <c r="F56" s="39">
        <v>46359.0</v>
      </c>
      <c r="G56" s="39">
        <v>46360.0</v>
      </c>
      <c r="H56" s="39">
        <v>46361.0</v>
      </c>
      <c r="J56" s="21"/>
      <c r="L56" s="80"/>
      <c r="Q56" s="86"/>
      <c r="R56" s="15">
        <v>46165.0</v>
      </c>
      <c r="S56" s="15">
        <v>46166.0</v>
      </c>
      <c r="T56" s="63">
        <v>46167.0</v>
      </c>
      <c r="U56" s="15">
        <v>46168.0</v>
      </c>
      <c r="V56" s="15">
        <v>46169.0</v>
      </c>
      <c r="W56" s="15">
        <v>46170.0</v>
      </c>
      <c r="X56" s="15">
        <v>46171.0</v>
      </c>
    </row>
    <row r="57">
      <c r="B57" s="87">
        <v>46362.0</v>
      </c>
      <c r="C57" s="87">
        <v>46363.0</v>
      </c>
      <c r="D57" s="87">
        <v>46364.0</v>
      </c>
      <c r="E57" s="87">
        <v>46365.0</v>
      </c>
      <c r="F57" s="87">
        <v>46366.0</v>
      </c>
      <c r="G57" s="87">
        <v>46367.0</v>
      </c>
      <c r="H57" s="87">
        <v>46368.0</v>
      </c>
      <c r="J57" s="21"/>
      <c r="L57" s="80"/>
      <c r="R57" s="15">
        <v>46172.0</v>
      </c>
      <c r="S57" s="15">
        <v>46173.0</v>
      </c>
      <c r="T57" s="14">
        <v>46174.0</v>
      </c>
      <c r="U57" s="14">
        <v>46175.0</v>
      </c>
      <c r="V57" s="14">
        <v>46176.0</v>
      </c>
      <c r="W57" s="14">
        <v>46177.0</v>
      </c>
      <c r="X57" s="14">
        <v>46178.0</v>
      </c>
    </row>
    <row r="58">
      <c r="B58" s="3"/>
      <c r="C58" s="3"/>
      <c r="D58" s="3"/>
      <c r="E58" s="3"/>
      <c r="F58" s="3"/>
      <c r="G58" s="3"/>
      <c r="H58" s="3"/>
      <c r="R58" s="3"/>
      <c r="S58" s="3"/>
      <c r="T58" s="3"/>
      <c r="U58" s="3"/>
      <c r="V58" s="3"/>
      <c r="W58" s="3"/>
      <c r="X58" s="3"/>
    </row>
    <row r="59">
      <c r="B59" s="3"/>
      <c r="C59" s="3"/>
      <c r="D59" s="3"/>
      <c r="E59" s="3"/>
      <c r="F59" s="3"/>
      <c r="G59" s="3"/>
      <c r="H59" s="3"/>
    </row>
    <row r="60">
      <c r="B60" s="3"/>
      <c r="C60" s="3"/>
      <c r="D60" s="3"/>
      <c r="E60" s="3"/>
      <c r="F60" s="3"/>
      <c r="G60" s="3"/>
      <c r="H60" s="3"/>
    </row>
    <row r="61">
      <c r="B61" s="3"/>
      <c r="C61" s="3"/>
      <c r="D61" s="3"/>
      <c r="E61" s="3"/>
      <c r="F61" s="3"/>
      <c r="G61" s="3"/>
      <c r="H61" s="3"/>
    </row>
    <row r="62">
      <c r="B62" s="3"/>
      <c r="C62" s="3"/>
      <c r="D62" s="3"/>
      <c r="E62" s="3"/>
      <c r="F62" s="3"/>
      <c r="G62" s="3"/>
      <c r="H62" s="3"/>
    </row>
    <row r="63">
      <c r="B63" s="3"/>
      <c r="C63" s="3"/>
      <c r="D63" s="3"/>
      <c r="E63" s="3"/>
      <c r="F63" s="3"/>
      <c r="G63" s="3"/>
      <c r="H63" s="3"/>
    </row>
    <row r="64">
      <c r="B64" s="3"/>
      <c r="C64" s="3"/>
      <c r="D64" s="3"/>
      <c r="E64" s="3"/>
      <c r="F64" s="3"/>
      <c r="G64" s="3"/>
      <c r="H64" s="3"/>
    </row>
    <row r="65">
      <c r="B65" s="3"/>
      <c r="C65" s="3"/>
      <c r="D65" s="3"/>
      <c r="E65" s="3"/>
      <c r="F65" s="3"/>
      <c r="G65" s="3"/>
      <c r="H65" s="3"/>
    </row>
    <row r="66">
      <c r="B66" s="3"/>
      <c r="C66" s="3"/>
      <c r="D66" s="3"/>
      <c r="E66" s="3"/>
      <c r="F66" s="3"/>
      <c r="G66" s="3"/>
      <c r="H66" s="3"/>
    </row>
    <row r="67">
      <c r="B67" s="3"/>
      <c r="C67" s="3"/>
      <c r="D67" s="3"/>
      <c r="E67" s="3"/>
      <c r="F67" s="3"/>
      <c r="G67" s="3"/>
      <c r="H67" s="3"/>
    </row>
    <row r="68">
      <c r="B68" s="3"/>
      <c r="C68" s="3"/>
      <c r="D68" s="3"/>
      <c r="E68" s="3"/>
      <c r="F68" s="3"/>
      <c r="G68" s="3"/>
      <c r="H68" s="3"/>
    </row>
    <row r="69">
      <c r="B69" s="3"/>
      <c r="C69" s="3"/>
      <c r="D69" s="3"/>
      <c r="E69" s="3"/>
      <c r="F69" s="3"/>
      <c r="G69" s="3"/>
      <c r="H69" s="3"/>
    </row>
    <row r="70">
      <c r="B70" s="3"/>
      <c r="C70" s="3"/>
      <c r="D70" s="3"/>
      <c r="E70" s="3"/>
      <c r="F70" s="3"/>
      <c r="G70" s="3"/>
      <c r="H70" s="3"/>
    </row>
    <row r="71">
      <c r="B71" s="3"/>
      <c r="C71" s="3"/>
      <c r="D71" s="3"/>
      <c r="E71" s="3"/>
      <c r="F71" s="3"/>
      <c r="G71" s="3"/>
      <c r="H71" s="3"/>
    </row>
    <row r="72">
      <c r="B72" s="3"/>
      <c r="C72" s="3"/>
      <c r="D72" s="3"/>
      <c r="E72" s="3"/>
      <c r="F72" s="3"/>
      <c r="G72" s="3"/>
      <c r="H72" s="3"/>
    </row>
    <row r="73">
      <c r="B73" s="3"/>
      <c r="C73" s="3"/>
      <c r="D73" s="3"/>
      <c r="E73" s="3"/>
      <c r="F73" s="3"/>
      <c r="G73" s="3"/>
      <c r="H73" s="3"/>
    </row>
    <row r="74">
      <c r="B74" s="3"/>
      <c r="C74" s="3"/>
      <c r="D74" s="3"/>
      <c r="E74" s="3"/>
      <c r="F74" s="3"/>
      <c r="G74" s="3"/>
      <c r="H74" s="3"/>
    </row>
    <row r="75">
      <c r="B75" s="3"/>
      <c r="C75" s="3"/>
      <c r="D75" s="3"/>
      <c r="E75" s="3"/>
      <c r="F75" s="3"/>
      <c r="G75" s="3"/>
      <c r="H75" s="3"/>
    </row>
    <row r="76">
      <c r="B76" s="3"/>
      <c r="C76" s="3"/>
      <c r="D76" s="3"/>
      <c r="E76" s="3"/>
      <c r="F76" s="3"/>
      <c r="G76" s="3"/>
      <c r="H76" s="3"/>
    </row>
    <row r="77">
      <c r="B77" s="3"/>
      <c r="C77" s="3"/>
      <c r="D77" s="3"/>
      <c r="E77" s="3"/>
      <c r="F77" s="3"/>
      <c r="G77" s="3"/>
      <c r="H77" s="3"/>
    </row>
    <row r="78">
      <c r="B78" s="3"/>
      <c r="C78" s="3"/>
      <c r="D78" s="3"/>
      <c r="E78" s="3"/>
      <c r="F78" s="3"/>
      <c r="G78" s="3"/>
      <c r="H78" s="3"/>
    </row>
    <row r="79">
      <c r="B79" s="3"/>
      <c r="C79" s="3"/>
      <c r="D79" s="3"/>
      <c r="E79" s="3"/>
      <c r="F79" s="3"/>
      <c r="G79" s="3"/>
      <c r="H79" s="3"/>
    </row>
    <row r="80">
      <c r="B80" s="3"/>
      <c r="C80" s="3"/>
      <c r="D80" s="3"/>
      <c r="E80" s="3"/>
      <c r="F80" s="3"/>
      <c r="G80" s="3"/>
      <c r="H80" s="3"/>
    </row>
    <row r="81">
      <c r="B81" s="3"/>
      <c r="C81" s="3"/>
      <c r="D81" s="3"/>
      <c r="E81" s="3"/>
      <c r="F81" s="3"/>
      <c r="G81" s="3"/>
      <c r="H81" s="3"/>
    </row>
    <row r="82">
      <c r="B82" s="3"/>
      <c r="C82" s="3"/>
      <c r="D82" s="3"/>
      <c r="E82" s="3"/>
      <c r="F82" s="3"/>
      <c r="G82" s="3"/>
      <c r="H82" s="3"/>
    </row>
    <row r="83">
      <c r="B83" s="3"/>
      <c r="C83" s="3"/>
      <c r="D83" s="3"/>
      <c r="E83" s="3"/>
      <c r="F83" s="3"/>
      <c r="G83" s="3"/>
      <c r="H83" s="3"/>
    </row>
    <row r="84">
      <c r="B84" s="3"/>
      <c r="C84" s="3"/>
      <c r="D84" s="3"/>
      <c r="E84" s="3"/>
      <c r="F84" s="3"/>
      <c r="G84" s="3"/>
      <c r="H84" s="3"/>
    </row>
    <row r="85">
      <c r="B85" s="3"/>
      <c r="C85" s="3"/>
      <c r="D85" s="3"/>
      <c r="E85" s="3"/>
      <c r="F85" s="3"/>
      <c r="G85" s="3"/>
      <c r="H85" s="3"/>
    </row>
    <row r="86">
      <c r="B86" s="3"/>
      <c r="C86" s="3"/>
      <c r="D86" s="3"/>
      <c r="E86" s="3"/>
      <c r="F86" s="3"/>
      <c r="G86" s="3"/>
      <c r="H86" s="3"/>
    </row>
    <row r="87">
      <c r="B87" s="3"/>
      <c r="C87" s="3"/>
      <c r="D87" s="3"/>
      <c r="E87" s="3"/>
      <c r="F87" s="3"/>
      <c r="G87" s="3"/>
      <c r="H87" s="3"/>
    </row>
    <row r="88">
      <c r="B88" s="3"/>
      <c r="C88" s="3"/>
      <c r="D88" s="3"/>
      <c r="E88" s="3"/>
      <c r="F88" s="3"/>
      <c r="G88" s="3"/>
      <c r="H88" s="3"/>
    </row>
    <row r="89">
      <c r="B89" s="3"/>
      <c r="C89" s="3"/>
      <c r="D89" s="3"/>
      <c r="E89" s="3"/>
      <c r="F89" s="3"/>
      <c r="G89" s="3"/>
      <c r="H89" s="3"/>
    </row>
    <row r="90">
      <c r="B90" s="3"/>
      <c r="C90" s="3"/>
      <c r="D90" s="3"/>
      <c r="E90" s="3"/>
      <c r="F90" s="3"/>
      <c r="G90" s="3"/>
      <c r="H90" s="3"/>
    </row>
    <row r="91">
      <c r="B91" s="3"/>
      <c r="C91" s="3"/>
      <c r="D91" s="3"/>
      <c r="E91" s="3"/>
      <c r="F91" s="3"/>
      <c r="G91" s="3"/>
      <c r="H91" s="3"/>
    </row>
    <row r="92">
      <c r="B92" s="3"/>
      <c r="C92" s="3"/>
      <c r="D92" s="3"/>
      <c r="E92" s="3"/>
      <c r="F92" s="3"/>
      <c r="G92" s="3"/>
      <c r="H92" s="3"/>
    </row>
    <row r="93">
      <c r="B93" s="3"/>
      <c r="C93" s="3"/>
      <c r="D93" s="3"/>
      <c r="E93" s="3"/>
      <c r="F93" s="3"/>
      <c r="G93" s="3"/>
      <c r="H93" s="3"/>
    </row>
    <row r="94">
      <c r="B94" s="3"/>
      <c r="C94" s="3"/>
      <c r="D94" s="3"/>
      <c r="E94" s="3"/>
      <c r="F94" s="3"/>
      <c r="G94" s="3"/>
      <c r="H94" s="3"/>
    </row>
    <row r="95">
      <c r="B95" s="3"/>
      <c r="C95" s="3"/>
      <c r="D95" s="3"/>
      <c r="E95" s="3"/>
      <c r="F95" s="3"/>
      <c r="G95" s="3"/>
      <c r="H95" s="3"/>
    </row>
    <row r="96">
      <c r="B96" s="3"/>
      <c r="C96" s="3"/>
      <c r="D96" s="3"/>
      <c r="E96" s="3"/>
      <c r="F96" s="3"/>
      <c r="G96" s="3"/>
      <c r="H96" s="3"/>
    </row>
    <row r="97">
      <c r="B97" s="3"/>
      <c r="C97" s="3"/>
      <c r="D97" s="3"/>
      <c r="E97" s="3"/>
      <c r="F97" s="3"/>
      <c r="G97" s="3"/>
      <c r="H97" s="3"/>
    </row>
    <row r="98">
      <c r="B98" s="3"/>
      <c r="C98" s="3"/>
      <c r="D98" s="3"/>
      <c r="E98" s="3"/>
      <c r="F98" s="3"/>
      <c r="G98" s="3"/>
      <c r="H98" s="3"/>
    </row>
    <row r="99">
      <c r="B99" s="3"/>
      <c r="C99" s="3"/>
      <c r="D99" s="3"/>
      <c r="E99" s="3"/>
      <c r="F99" s="3"/>
      <c r="G99" s="3"/>
      <c r="H99" s="3"/>
    </row>
    <row r="100">
      <c r="B100" s="3"/>
      <c r="C100" s="3"/>
      <c r="D100" s="3"/>
      <c r="E100" s="3"/>
      <c r="F100" s="3"/>
      <c r="G100" s="3"/>
      <c r="H100" s="3"/>
    </row>
    <row r="101">
      <c r="B101" s="3"/>
      <c r="C101" s="3"/>
      <c r="D101" s="3"/>
      <c r="E101" s="3"/>
      <c r="F101" s="3"/>
      <c r="G101" s="3"/>
      <c r="H101" s="3"/>
    </row>
    <row r="102">
      <c r="B102" s="3"/>
      <c r="C102" s="3"/>
      <c r="D102" s="3"/>
      <c r="E102" s="3"/>
      <c r="F102" s="3"/>
      <c r="G102" s="3"/>
      <c r="H102" s="3"/>
    </row>
    <row r="103">
      <c r="B103" s="3"/>
      <c r="C103" s="3"/>
      <c r="D103" s="3"/>
      <c r="E103" s="3"/>
      <c r="F103" s="3"/>
      <c r="G103" s="3"/>
      <c r="H103" s="3"/>
    </row>
  </sheetData>
  <mergeCells count="119">
    <mergeCell ref="J21:K21"/>
    <mergeCell ref="J24:K24"/>
    <mergeCell ref="J25:K25"/>
    <mergeCell ref="J26:K26"/>
    <mergeCell ref="J27:K27"/>
    <mergeCell ref="J28:K28"/>
    <mergeCell ref="J29:K29"/>
    <mergeCell ref="J38:K38"/>
    <mergeCell ref="B41:H41"/>
    <mergeCell ref="J41:K41"/>
    <mergeCell ref="J30:K30"/>
    <mergeCell ref="J31:K31"/>
    <mergeCell ref="J33:K33"/>
    <mergeCell ref="J34:K34"/>
    <mergeCell ref="J35:K35"/>
    <mergeCell ref="J36:K36"/>
    <mergeCell ref="J37:K37"/>
    <mergeCell ref="J49:K49"/>
    <mergeCell ref="B50:H50"/>
    <mergeCell ref="J50:K50"/>
    <mergeCell ref="J42:K42"/>
    <mergeCell ref="J43:K43"/>
    <mergeCell ref="J44:K44"/>
    <mergeCell ref="J45:K45"/>
    <mergeCell ref="J46:K46"/>
    <mergeCell ref="J47:K47"/>
    <mergeCell ref="J48:K48"/>
    <mergeCell ref="J51:K51"/>
    <mergeCell ref="J52:K52"/>
    <mergeCell ref="J53:K53"/>
    <mergeCell ref="J54:K54"/>
    <mergeCell ref="J55:K55"/>
    <mergeCell ref="J56:K56"/>
    <mergeCell ref="J57:K57"/>
    <mergeCell ref="J65:K65"/>
    <mergeCell ref="J66:K66"/>
    <mergeCell ref="J67:K67"/>
    <mergeCell ref="J58:K58"/>
    <mergeCell ref="J59:K59"/>
    <mergeCell ref="J60:K60"/>
    <mergeCell ref="J61:K61"/>
    <mergeCell ref="J62:K62"/>
    <mergeCell ref="J63:K63"/>
    <mergeCell ref="J64:K64"/>
    <mergeCell ref="L24:P24"/>
    <mergeCell ref="L25:P25"/>
    <mergeCell ref="L26:P26"/>
    <mergeCell ref="L27:P27"/>
    <mergeCell ref="L28:P28"/>
    <mergeCell ref="L29:P29"/>
    <mergeCell ref="L30:P30"/>
    <mergeCell ref="L33:P33"/>
    <mergeCell ref="L34:P34"/>
    <mergeCell ref="L35:P35"/>
    <mergeCell ref="L36:P36"/>
    <mergeCell ref="L37:P37"/>
    <mergeCell ref="L38:P38"/>
    <mergeCell ref="R41:X41"/>
    <mergeCell ref="L41:P41"/>
    <mergeCell ref="L42:P42"/>
    <mergeCell ref="L43:P43"/>
    <mergeCell ref="L44:P44"/>
    <mergeCell ref="L45:P45"/>
    <mergeCell ref="L46:P46"/>
    <mergeCell ref="L47:P47"/>
    <mergeCell ref="L54:P54"/>
    <mergeCell ref="L55:P55"/>
    <mergeCell ref="L56:P56"/>
    <mergeCell ref="L57:P57"/>
    <mergeCell ref="L48:P48"/>
    <mergeCell ref="L49:P49"/>
    <mergeCell ref="L50:P50"/>
    <mergeCell ref="R50:X50"/>
    <mergeCell ref="L51:P51"/>
    <mergeCell ref="L52:P52"/>
    <mergeCell ref="L53:P53"/>
    <mergeCell ref="B1:X2"/>
    <mergeCell ref="J3:L3"/>
    <mergeCell ref="M3:P3"/>
    <mergeCell ref="B5:H5"/>
    <mergeCell ref="R5:X5"/>
    <mergeCell ref="J7:K7"/>
    <mergeCell ref="L7:P7"/>
    <mergeCell ref="L13:P13"/>
    <mergeCell ref="L14:P14"/>
    <mergeCell ref="R14:X14"/>
    <mergeCell ref="L15:P15"/>
    <mergeCell ref="L16:P16"/>
    <mergeCell ref="L17:P17"/>
    <mergeCell ref="M18:P18"/>
    <mergeCell ref="J8:K8"/>
    <mergeCell ref="L8:P8"/>
    <mergeCell ref="J9:K9"/>
    <mergeCell ref="L9:P9"/>
    <mergeCell ref="J10:K10"/>
    <mergeCell ref="L10:P10"/>
    <mergeCell ref="L12:P12"/>
    <mergeCell ref="J12:K12"/>
    <mergeCell ref="J13:K13"/>
    <mergeCell ref="B14:H14"/>
    <mergeCell ref="J14:K14"/>
    <mergeCell ref="J15:K15"/>
    <mergeCell ref="J16:K16"/>
    <mergeCell ref="J17:K17"/>
    <mergeCell ref="J22:K22"/>
    <mergeCell ref="J23:K23"/>
    <mergeCell ref="R23:X23"/>
    <mergeCell ref="J18:L18"/>
    <mergeCell ref="J20:K20"/>
    <mergeCell ref="L20:P20"/>
    <mergeCell ref="L21:P21"/>
    <mergeCell ref="L22:P22"/>
    <mergeCell ref="B23:H23"/>
    <mergeCell ref="L23:P23"/>
    <mergeCell ref="L31:P31"/>
    <mergeCell ref="B32:H32"/>
    <mergeCell ref="J32:K32"/>
    <mergeCell ref="L32:P32"/>
    <mergeCell ref="R32:X32"/>
  </mergeCells>
  <dataValidations>
    <dataValidation type="list" allowBlank="1" showErrorMessage="1" sqref="M3">
      <formula1>'Year List'!$A$2:$A$7</formula1>
    </dataValidation>
  </dataValidations>
  <printOptions gridLines="1" horizontalCentered="1"/>
  <pageMargins bottom="0.75" footer="0.0" header="0.0" left="0.7" right="0.7" top="0.75"/>
  <pageSetup fitToHeight="0" cellComments="atEnd" orientation="portrait" pageOrder="overThenDown"/>
  <drawing r:id="rId1"/>
  <tableParts count="1">
    <tablePart r:id="rId3"/>
  </tableParts>
</worksheet>
</file>